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OMS Plzeň\Desktop\Dokumenty\OMR\Volby 2025\"/>
    </mc:Choice>
  </mc:AlternateContent>
  <xr:revisionPtr revIDLastSave="0" documentId="13_ncr:1_{5E65B994-ED47-42ED-8EF5-972473384DAC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Plán činnosti 2025" sheetId="5" r:id="rId1"/>
    <sheet name="Ekonomická komise" sheetId="1" r:id="rId2"/>
    <sheet name="Kynologická komise" sheetId="2" r:id="rId3"/>
    <sheet name="Kulturní komise" sheetId="3" r:id="rId4"/>
    <sheet name="Myslivecká komise" sheetId="4" r:id="rId5"/>
    <sheet name="Předložení trofejí" sheetId="6" r:id="rId6"/>
  </sheets>
  <definedNames>
    <definedName name="_xlnm.Print_Area" localSheetId="1">'Ekonomická komise'!$A$1:$N$49</definedName>
    <definedName name="_xlnm.Print_Area" localSheetId="3">'Kulturní komise'!$A$1:$G$24</definedName>
    <definedName name="_xlnm.Print_Area" localSheetId="2">'Kynologická komise'!$A$1:$N$27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36" i="1"/>
  <c r="D33" i="1"/>
  <c r="D31" i="1"/>
  <c r="D41" i="1" s="1"/>
  <c r="D16" i="1"/>
  <c r="D24" i="1"/>
  <c r="D19" i="1"/>
  <c r="D12" i="1"/>
  <c r="D7" i="1"/>
  <c r="D4" i="1"/>
  <c r="D29" i="1" l="1"/>
  <c r="D42" i="1" s="1"/>
  <c r="L27" i="2" l="1"/>
  <c r="K27" i="2"/>
  <c r="J27" i="2"/>
  <c r="I27" i="2"/>
  <c r="H27" i="2"/>
  <c r="G27" i="2"/>
  <c r="F27" i="2"/>
  <c r="N27" i="2"/>
  <c r="M27" i="2"/>
</calcChain>
</file>

<file path=xl/sharedStrings.xml><?xml version="1.0" encoding="utf-8"?>
<sst xmlns="http://schemas.openxmlformats.org/spreadsheetml/2006/main" count="369" uniqueCount="296">
  <si>
    <t>A. NÁKLADY</t>
  </si>
  <si>
    <t xml:space="preserve">Náklady celkem          </t>
  </si>
  <si>
    <t>B. VÝNOSY</t>
  </si>
  <si>
    <t xml:space="preserve">Výnosy celkem                        </t>
  </si>
  <si>
    <t xml:space="preserve">C. Výsledek před zdaněním             </t>
  </si>
  <si>
    <t>druh zkoušky</t>
  </si>
  <si>
    <t>datum</t>
  </si>
  <si>
    <t>místo</t>
  </si>
  <si>
    <t>přihlášeno</t>
  </si>
  <si>
    <t>předvedeno</t>
  </si>
  <si>
    <t>I.cena</t>
  </si>
  <si>
    <t>II.cena</t>
  </si>
  <si>
    <t>III.cena</t>
  </si>
  <si>
    <t>obstál</t>
  </si>
  <si>
    <t>jarní svod</t>
  </si>
  <si>
    <t>Chlumčany</t>
  </si>
  <si>
    <t>-</t>
  </si>
  <si>
    <t>VP</t>
  </si>
  <si>
    <t>VZ oh.-Mem.J.Kobzy</t>
  </si>
  <si>
    <t>PZB barvářů</t>
  </si>
  <si>
    <t>Manětín</t>
  </si>
  <si>
    <t>LZ oh.</t>
  </si>
  <si>
    <t>Kamenice</t>
  </si>
  <si>
    <t>PZ o.p.</t>
  </si>
  <si>
    <t>Lelov</t>
  </si>
  <si>
    <t>PZ oh.</t>
  </si>
  <si>
    <t>ZN</t>
  </si>
  <si>
    <t>ZVVZ</t>
  </si>
  <si>
    <t>ZV o.p.</t>
  </si>
  <si>
    <t>Kotovice</t>
  </si>
  <si>
    <t>ZV oh.</t>
  </si>
  <si>
    <t>Předv. psů na zkouškách</t>
  </si>
  <si>
    <t>Horní Bělá</t>
  </si>
  <si>
    <t>BZH-Mem.F.Hebedy</t>
  </si>
  <si>
    <t>LZ o.p.-Mem.F.Hebedy</t>
  </si>
  <si>
    <t>Hůrky</t>
  </si>
  <si>
    <t>Informace Ekonomické komise</t>
  </si>
  <si>
    <t>Informace Myslivecké komise</t>
  </si>
  <si>
    <t>Informace Kynologické komise</t>
  </si>
  <si>
    <t>ÚNOR</t>
  </si>
  <si>
    <t>LEDEN</t>
  </si>
  <si>
    <t xml:space="preserve">BŘEZEN </t>
  </si>
  <si>
    <t>VČS členů honitby Kamenice + zasedání OMR a ODR</t>
  </si>
  <si>
    <t>DUBEN</t>
  </si>
  <si>
    <t>KVĚTEN</t>
  </si>
  <si>
    <t>Společná naháňka členů odborných komisí - honitba Kamenice</t>
  </si>
  <si>
    <t>Další školení proškolených osob - OMS Plzeň</t>
  </si>
  <si>
    <t>Školení proškolených osob - OMS Plzeň</t>
  </si>
  <si>
    <t>ČERVEN</t>
  </si>
  <si>
    <t>SRPEN</t>
  </si>
  <si>
    <t>Zkoušky z vodní práce - Chlumčany</t>
  </si>
  <si>
    <t>ZÁŘÍ</t>
  </si>
  <si>
    <t>Norování nováčků - Přeštice</t>
  </si>
  <si>
    <t xml:space="preserve"> </t>
  </si>
  <si>
    <t>ŘÍJEN</t>
  </si>
  <si>
    <t>LISTOPAD</t>
  </si>
  <si>
    <t>PROSINEC</t>
  </si>
  <si>
    <t>Akce jsou průběžně aktualizovány. Více na https://plzen.cmmj.cz/akce-oms/</t>
  </si>
  <si>
    <t>Svoz trofejí a hodnocení - OMS Plzeň</t>
  </si>
  <si>
    <t>Podzimní zkoušky loveckých psů - Lelov</t>
  </si>
  <si>
    <t>Předběžné zkoušky barvářů - Manětín</t>
  </si>
  <si>
    <t>Podzimní zkoušky loveckých psů - Kotovice</t>
  </si>
  <si>
    <t>Informace Kulturně propagační komise</t>
  </si>
  <si>
    <t>Počet uchazečů</t>
  </si>
  <si>
    <t>Prospělo s vyznamenáním</t>
  </si>
  <si>
    <t xml:space="preserve">Prospělo </t>
  </si>
  <si>
    <t>Neprospělo - oprava</t>
  </si>
  <si>
    <t xml:space="preserve">Neprospělo </t>
  </si>
  <si>
    <t xml:space="preserve">Zúčastnilo se celkem  </t>
  </si>
  <si>
    <t>Kategorie "A"</t>
  </si>
  <si>
    <t>1. místo</t>
  </si>
  <si>
    <t>3. místo</t>
  </si>
  <si>
    <t>Kategorie "B"</t>
  </si>
  <si>
    <t>2. místo</t>
  </si>
  <si>
    <t>Kristýna Bezděková</t>
  </si>
  <si>
    <t>Petr Polívka</t>
  </si>
  <si>
    <t>Celkový přehled o výsledku chovatelské přehlídky</t>
  </si>
  <si>
    <t>Okresy: Plzeň-sever, Plzeň-jih, Plzeň-město</t>
  </si>
  <si>
    <t>Termín/ hodnocení</t>
  </si>
  <si>
    <t>neobstál</t>
  </si>
  <si>
    <t>odvolán</t>
  </si>
  <si>
    <t>Oblastní myslivecký ples - 20.00 hodin, KD Šeříková, Plzeň</t>
  </si>
  <si>
    <t>náradní + opravný termín zkoušek z myslivosti - OMS Plzeň</t>
  </si>
  <si>
    <t>Přezkoušení čekatelů - ČMMJ Praha</t>
  </si>
  <si>
    <t xml:space="preserve">Zkoušky vloh loveckých psů - Kotovice </t>
  </si>
  <si>
    <t>Zkoušky z vodní práce - Kralovice</t>
  </si>
  <si>
    <t>PLÁN 2024</t>
  </si>
  <si>
    <t>Zahájení myslieckého kurzu 2024</t>
  </si>
  <si>
    <t>16.2.</t>
  </si>
  <si>
    <t>20.4.</t>
  </si>
  <si>
    <t>4.5.</t>
  </si>
  <si>
    <t>5.5.</t>
  </si>
  <si>
    <t>25.5.</t>
  </si>
  <si>
    <t>Oblastní přebor K5M - K4M + běžící kňour - střelnice Dnešice</t>
  </si>
  <si>
    <t>15.6.</t>
  </si>
  <si>
    <t>16.6.</t>
  </si>
  <si>
    <t>22.6.</t>
  </si>
  <si>
    <t>23.6.</t>
  </si>
  <si>
    <t>Barvářské zkoušky honičů - Kamenice</t>
  </si>
  <si>
    <t>Lesní zkoušky ostatních plemen - Kamenice</t>
  </si>
  <si>
    <t>Barvářské zkoušky - Kamenice</t>
  </si>
  <si>
    <t>Zkoušky k vyhledání spárkaté zvěře - Kamenice</t>
  </si>
  <si>
    <t>24.8.</t>
  </si>
  <si>
    <t>7.-8.9.</t>
  </si>
  <si>
    <t>14.9.</t>
  </si>
  <si>
    <t>22.9.</t>
  </si>
  <si>
    <t>28.9.</t>
  </si>
  <si>
    <t>12.10.</t>
  </si>
  <si>
    <t>13.10.</t>
  </si>
  <si>
    <t>19.-20.10.</t>
  </si>
  <si>
    <t>26.-27.10.</t>
  </si>
  <si>
    <t>OMR - 2.12.</t>
  </si>
  <si>
    <t>Kurz 2024</t>
  </si>
  <si>
    <t>Vítek Polívka</t>
  </si>
  <si>
    <t>Tereza Polívková</t>
  </si>
  <si>
    <t>BZH</t>
  </si>
  <si>
    <t>LZ o.p.</t>
  </si>
  <si>
    <t>BZ</t>
  </si>
  <si>
    <t>Dobřany</t>
  </si>
  <si>
    <t>Losiná-Planiny</t>
  </si>
  <si>
    <t>Vlčata Tlučná</t>
  </si>
  <si>
    <t>Sikáči Pernarec</t>
  </si>
  <si>
    <t>Bažanti Chlumčany</t>
  </si>
  <si>
    <t>Jelínci ze Čtyřmezí Hvozd</t>
  </si>
  <si>
    <t>Mysliv.kroužky registrované u OMS Plzeň</t>
  </si>
  <si>
    <t>Druh zvěře</t>
  </si>
  <si>
    <t>Srnčí</t>
  </si>
  <si>
    <t>Jelení</t>
  </si>
  <si>
    <t>Mufloní</t>
  </si>
  <si>
    <t>Daňčí</t>
  </si>
  <si>
    <t>Sika</t>
  </si>
  <si>
    <t>Černá</t>
  </si>
  <si>
    <t>Plán</t>
  </si>
  <si>
    <t>I.věková</t>
  </si>
  <si>
    <t>Lov</t>
  </si>
  <si>
    <t>Z</t>
  </si>
  <si>
    <t>třída</t>
  </si>
  <si>
    <t>M</t>
  </si>
  <si>
    <t>Č</t>
  </si>
  <si>
    <t>II.věková</t>
  </si>
  <si>
    <t>III.věková</t>
  </si>
  <si>
    <t>Celkem</t>
  </si>
  <si>
    <t xml:space="preserve">  Samičí</t>
  </si>
  <si>
    <t xml:space="preserve">  Mláďata</t>
  </si>
  <si>
    <t xml:space="preserve">  Celkem</t>
  </si>
  <si>
    <t>Nesprávná preparace</t>
  </si>
  <si>
    <t>Nepředloženo</t>
  </si>
  <si>
    <t>Trofejí</t>
  </si>
  <si>
    <t>Čelistí</t>
  </si>
  <si>
    <t>Klubové Zk. k vyhledání spárkaté zvěře - Kamenice - KCHF</t>
  </si>
  <si>
    <t>Memoriál Vladimíra Lišky - LZ o. + BZ - Bušovice - KDO</t>
  </si>
  <si>
    <t>Myslivecký kurz 2024 + 2025</t>
  </si>
  <si>
    <t>Kurz 2025</t>
  </si>
  <si>
    <t>Zkoušky mysliveckých hospodářů 2024</t>
  </si>
  <si>
    <t>Řádný 18.1.2025</t>
  </si>
  <si>
    <t>Řádný 19.1.2025</t>
  </si>
  <si>
    <t>Opravný 10.3.2025</t>
  </si>
  <si>
    <t xml:space="preserve">Letošní 55. ročník  ZST budeme pořádat v Chlumčanech. Propozice naleznete </t>
  </si>
  <si>
    <t>na našich stránkách.</t>
  </si>
  <si>
    <t>Zlatá srnčí trofej - 54. ročník, Klášter Chotěšov</t>
  </si>
  <si>
    <t>54 dětí</t>
  </si>
  <si>
    <t>Milan Veringr</t>
  </si>
  <si>
    <t>Ondřej Vozka</t>
  </si>
  <si>
    <t>soutěžilo 15 dětí</t>
  </si>
  <si>
    <t>soutěžilo 26 dětí</t>
  </si>
  <si>
    <t>v této kategorii se pořadí něurčuje</t>
  </si>
  <si>
    <t>Kategorie "MINI"</t>
  </si>
  <si>
    <t>soutěžilo 13 dětí</t>
  </si>
  <si>
    <t xml:space="preserve">Do kurzu ke kouškám mysliveckých hospodářů se přihlásilo 6 uchazečů. 4 uchazeči  </t>
  </si>
  <si>
    <t>a 1 uchazeč z roku 2023 absolvovali zkoušku v řádném termínu a 2 uchazči požádali</t>
  </si>
  <si>
    <t xml:space="preserve"> o odklad zkoušky na rok 2025 na rok 2025.</t>
  </si>
  <si>
    <t>Opravný termín</t>
  </si>
  <si>
    <t>Řádný 24.11.2024</t>
  </si>
  <si>
    <t>Zkoušky z myslivosti 2025</t>
  </si>
  <si>
    <t>Předvedení psi na zkouškách loveckých psů OMS Plzeň v roce 2024</t>
  </si>
  <si>
    <t>Chotěšov</t>
  </si>
  <si>
    <t>Honičské zkoušky</t>
  </si>
  <si>
    <t>Přeštice</t>
  </si>
  <si>
    <t>Rozpočet OMS Plzeň vycházející z plánu činnosti (v tis. Kč) - skutečné výnosy a náklady za rok 2024 a návrh na rok 2025</t>
  </si>
  <si>
    <t>SKUTEČNOST 2024</t>
  </si>
  <si>
    <t>PLÁN 2025</t>
  </si>
  <si>
    <t>Komentář k hospodářskému výsledku 2024:</t>
  </si>
  <si>
    <t>Plán činnosti OMS Plzeň na rok 2025</t>
  </si>
  <si>
    <t xml:space="preserve"> OMR - 6.1.</t>
  </si>
  <si>
    <t>13.1.</t>
  </si>
  <si>
    <t>18.-19.1.</t>
  </si>
  <si>
    <t>25.1.</t>
  </si>
  <si>
    <t>OMR - 3.2.</t>
  </si>
  <si>
    <t>14.2.</t>
  </si>
  <si>
    <t>18.2.</t>
  </si>
  <si>
    <t>OMR - 3.3.</t>
  </si>
  <si>
    <t>10.3.</t>
  </si>
  <si>
    <t>3.-24.3.</t>
  </si>
  <si>
    <t>28.3.</t>
  </si>
  <si>
    <t xml:space="preserve">OMR </t>
  </si>
  <si>
    <t>12.-17.4.</t>
  </si>
  <si>
    <t>18.-25.4.</t>
  </si>
  <si>
    <t>18.4.</t>
  </si>
  <si>
    <t>26.4.</t>
  </si>
  <si>
    <t>OMR - 5.5.</t>
  </si>
  <si>
    <t>3.5.</t>
  </si>
  <si>
    <t>18.5.</t>
  </si>
  <si>
    <t>13.-14.5.</t>
  </si>
  <si>
    <t>24.4.</t>
  </si>
  <si>
    <t>24.5.</t>
  </si>
  <si>
    <t>Zlatá srnčí trofej - 55. ročník - Chlumčany</t>
  </si>
  <si>
    <t>Norování nováčků - umělá nora Přeštice</t>
  </si>
  <si>
    <t>Zkoušky z myslivosti - OMS Plzeň</t>
  </si>
  <si>
    <t>Instalace chovatelské přehlídky trofejí - Manětín</t>
  </si>
  <si>
    <t>Chovatelská přehlídka trofejí - Manětín</t>
  </si>
  <si>
    <t>Jarní svod loveckých psů+ Dětské soutěžní dopoledne - Manětín</t>
  </si>
  <si>
    <t>Oblastní myslivecký sněm - Hostinec Na Radnici, Nečtiny</t>
  </si>
  <si>
    <t>OMR - 2.6., 23.6.</t>
  </si>
  <si>
    <t>7.6.</t>
  </si>
  <si>
    <t>14.6.</t>
  </si>
  <si>
    <t>21.6.</t>
  </si>
  <si>
    <t>9.-10.8.</t>
  </si>
  <si>
    <t>23.8.</t>
  </si>
  <si>
    <t>Lesní zkoušky ohařů - Kamenice</t>
  </si>
  <si>
    <t>OMR - 6.9.</t>
  </si>
  <si>
    <t>Memoriál Josefa Kobzy - VZ ohařů - CACT - 24. ročník - Chlumčany</t>
  </si>
  <si>
    <t>6.-7.9.</t>
  </si>
  <si>
    <t>13.9.</t>
  </si>
  <si>
    <t>20.-21.9</t>
  </si>
  <si>
    <t>OMR - 6.10.</t>
  </si>
  <si>
    <t>4.10.</t>
  </si>
  <si>
    <t>11.10.</t>
  </si>
  <si>
    <t>18.-19.10.</t>
  </si>
  <si>
    <t>25.-26.10.</t>
  </si>
  <si>
    <t>Zkoušky vloh loveckých psů - Lelov</t>
  </si>
  <si>
    <t>Memoriál Františka Hebedy - LZ + BZH - CACT - 41. ročník - Horní Bělá</t>
  </si>
  <si>
    <t>Honičské zkoušky - Kamenice</t>
  </si>
  <si>
    <t>OMR - 3.11.</t>
  </si>
  <si>
    <t>Za rok 2024</t>
  </si>
  <si>
    <t xml:space="preserve">III. osobní náklady celkem:          </t>
  </si>
  <si>
    <t xml:space="preserve">I. spotřebované nákupy celkem:   </t>
  </si>
  <si>
    <t xml:space="preserve">II. služby celkem:                 </t>
  </si>
  <si>
    <t xml:space="preserve">IV. daně a poplatky celkem:         </t>
  </si>
  <si>
    <t xml:space="preserve">V. ostatní náklady celkem:            </t>
  </si>
  <si>
    <t xml:space="preserve">VI. odpisy,prodaný materiál:          </t>
  </si>
  <si>
    <t xml:space="preserve">VII. poskytnuté příspěvky:            </t>
  </si>
  <si>
    <t xml:space="preserve">V. tržby z prod.majetku,opr.pol.:      </t>
  </si>
  <si>
    <t xml:space="preserve">VI. přijaté příspěvky celkem:        </t>
  </si>
  <si>
    <t xml:space="preserve">I. tržby za vl.výkony:               </t>
  </si>
  <si>
    <t xml:space="preserve">IV. ostatní výnosy celkem:             </t>
  </si>
  <si>
    <t xml:space="preserve">    l. spotřeba materiálu                  </t>
  </si>
  <si>
    <t xml:space="preserve">    2. spotřeba energie                    </t>
  </si>
  <si>
    <t xml:space="preserve">    5. opravy a udržování                   </t>
  </si>
  <si>
    <t xml:space="preserve">    6. cestovné                             </t>
  </si>
  <si>
    <t xml:space="preserve">    7. náklady na reprezentaci              </t>
  </si>
  <si>
    <t xml:space="preserve">    8. ostatní služby                      </t>
  </si>
  <si>
    <t xml:space="preserve">    9. mzdové náklady                      </t>
  </si>
  <si>
    <t xml:space="preserve">    10. sociální pojištění                 </t>
  </si>
  <si>
    <t xml:space="preserve">    13. ostatní sociální náklady            </t>
  </si>
  <si>
    <t xml:space="preserve">    15. daň z nemovitosti                   </t>
  </si>
  <si>
    <t xml:space="preserve">    16. ostatní daně a poplatky</t>
  </si>
  <si>
    <t xml:space="preserve">    20. úroky</t>
  </si>
  <si>
    <t xml:space="preserve">    22. dary</t>
  </si>
  <si>
    <t xml:space="preserve">    23. manka a škody                       </t>
  </si>
  <si>
    <t xml:space="preserve">    24. jiné ostatní náklady               </t>
  </si>
  <si>
    <t xml:space="preserve">    25. odpisy dlouhodobého majetku        </t>
  </si>
  <si>
    <t xml:space="preserve">    28. prodaný materiál                   </t>
  </si>
  <si>
    <t xml:space="preserve">    32. poskytnuté přísp.mezi organ.        </t>
  </si>
  <si>
    <t xml:space="preserve">    2. tržby z prodeje služeb             </t>
  </si>
  <si>
    <t xml:space="preserve">    15. úroky                                 </t>
  </si>
  <si>
    <t xml:space="preserve">    18. jiné ostatní výnosy                 </t>
  </si>
  <si>
    <t xml:space="preserve">    21. tržby z prodeje materiálu            </t>
  </si>
  <si>
    <t xml:space="preserve">    27. přijaté příspěvky (dary)</t>
  </si>
  <si>
    <t xml:space="preserve">    28. přijaté členské příspěvky           </t>
  </si>
  <si>
    <t xml:space="preserve"> V roce 2024 byl vykázán zisk celkem 224 tis.</t>
  </si>
  <si>
    <t>V roce 2024 ke kladnému hospodářskému výsledku přispěla investice ve formě termínovaného vkladu,</t>
  </si>
  <si>
    <t xml:space="preserve"> kdy jen na úrocích jsme získali 124 tis., dále pak ziskovostí jendotlivých akcí pořádaných OMS. </t>
  </si>
  <si>
    <t>Došlo také ke stabilizaci příjmů z členských příspěvků, kdy oproti minulému roku došlo k mírnému navýšení příjmu</t>
  </si>
  <si>
    <t>T</t>
  </si>
  <si>
    <t>R</t>
  </si>
  <si>
    <t>O</t>
  </si>
  <si>
    <t>F</t>
  </si>
  <si>
    <t>E</t>
  </si>
  <si>
    <t>J</t>
  </si>
  <si>
    <t>V</t>
  </si>
  <si>
    <t>Á</t>
  </si>
  <si>
    <t>Ě</t>
  </si>
  <si>
    <t>Ř</t>
  </si>
  <si>
    <t>Memoriál Jaroslava Svobody - Chlumčany - KCHHMO</t>
  </si>
  <si>
    <t>Havránci Úterý</t>
  </si>
  <si>
    <t>ORP</t>
  </si>
  <si>
    <t>Počet honiteb</t>
  </si>
  <si>
    <t>Předloženo trofejí z honiteb</t>
  </si>
  <si>
    <t>Kralovice</t>
  </si>
  <si>
    <t>Nýřany</t>
  </si>
  <si>
    <t>Plzeň</t>
  </si>
  <si>
    <t>Stod</t>
  </si>
  <si>
    <t>Blovice</t>
  </si>
  <si>
    <t>Nepomuk</t>
  </si>
  <si>
    <t>Předložení trofejí za rok 2024 podle jednotlivých ORP</t>
  </si>
  <si>
    <t>89 (41,78%)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</si>
</sst>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Times New Roman"/>
      <family val="1"/>
      <charset val="238"/>
    </font>
    <font>
      <u/>
      <sz val="16"/>
      <color theme="1"/>
      <name val="Arial Black"/>
      <family val="2"/>
      <charset val="238"/>
    </font>
    <font>
      <b/>
      <sz val="11"/>
      <color theme="1"/>
      <name val="Bahnschrift"/>
      <family val="2"/>
      <charset val="238"/>
    </font>
    <font>
      <sz val="11"/>
      <color theme="1"/>
      <name val="Bahnschrift"/>
      <family val="2"/>
      <charset val="238"/>
    </font>
    <font>
      <b/>
      <sz val="16"/>
      <color theme="1"/>
      <name val="Bahnschrift"/>
      <family val="2"/>
      <charset val="238"/>
    </font>
    <font>
      <b/>
      <sz val="12"/>
      <color theme="1"/>
      <name val="Bahnschrift"/>
      <family val="2"/>
      <charset val="238"/>
    </font>
    <font>
      <sz val="12"/>
      <color theme="1"/>
      <name val="Bahnschrift"/>
      <family val="2"/>
      <charset val="238"/>
    </font>
    <font>
      <b/>
      <u/>
      <sz val="16"/>
      <color theme="1"/>
      <name val="Bahnschrift"/>
      <family val="2"/>
      <charset val="238"/>
    </font>
    <font>
      <u/>
      <sz val="16"/>
      <color theme="1"/>
      <name val="Bahnschrift"/>
      <family val="2"/>
      <charset val="238"/>
    </font>
    <font>
      <b/>
      <sz val="18"/>
      <color theme="1"/>
      <name val="Bahnschrift"/>
      <family val="2"/>
      <charset val="238"/>
    </font>
    <font>
      <sz val="12"/>
      <color rgb="FF000000"/>
      <name val="Bahnschrift"/>
      <family val="2"/>
      <charset val="238"/>
    </font>
    <font>
      <b/>
      <sz val="18"/>
      <color theme="5" tint="-0.499984740745262"/>
      <name val="Bahnschrift"/>
      <family val="2"/>
      <charset val="238"/>
    </font>
    <font>
      <sz val="12"/>
      <name val="Bahnschrift"/>
      <family val="2"/>
      <charset val="238"/>
    </font>
    <font>
      <b/>
      <sz val="14"/>
      <color theme="5" tint="-0.499984740745262"/>
      <name val="Bahnschrift"/>
      <family val="2"/>
      <charset val="238"/>
    </font>
    <font>
      <sz val="10"/>
      <color rgb="FFFF0000"/>
      <name val="Bahnschrift"/>
      <family val="2"/>
      <charset val="238"/>
    </font>
    <font>
      <b/>
      <sz val="10"/>
      <color rgb="FFFF0000"/>
      <name val="Bahnschrift"/>
      <family val="2"/>
      <charset val="238"/>
    </font>
    <font>
      <b/>
      <sz val="16"/>
      <name val="Bahnschrift"/>
      <family val="2"/>
      <charset val="238"/>
    </font>
    <font>
      <sz val="14"/>
      <name val="Bahnschrift"/>
      <family val="2"/>
      <charset val="238"/>
    </font>
    <font>
      <b/>
      <sz val="14"/>
      <color theme="1"/>
      <name val="Bahnschrift"/>
      <family val="2"/>
      <charset val="238"/>
    </font>
    <font>
      <sz val="16"/>
      <color theme="1"/>
      <name val="Arial Black"/>
      <family val="2"/>
      <charset val="238"/>
    </font>
    <font>
      <sz val="11"/>
      <color rgb="FF000000"/>
      <name val="Bahnschrift"/>
      <family val="2"/>
      <charset val="238"/>
    </font>
    <font>
      <sz val="12"/>
      <color rgb="FFFF0000"/>
      <name val="Bahnschrift"/>
      <family val="2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color rgb="FFFF0000"/>
      <name val="Arial CE"/>
      <family val="2"/>
      <charset val="238"/>
    </font>
    <font>
      <b/>
      <sz val="14"/>
      <color theme="1"/>
      <name val="Arial CE"/>
      <family val="2"/>
      <charset val="238"/>
    </font>
    <font>
      <sz val="20"/>
      <color theme="1"/>
      <name val="Bahnschrift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3" fillId="0" borderId="0" xfId="0" applyFont="1"/>
    <xf numFmtId="0" fontId="0" fillId="0" borderId="0" xfId="0" applyAlignment="1">
      <alignment vertical="center"/>
    </xf>
    <xf numFmtId="0" fontId="3" fillId="0" borderId="2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0" fillId="5" borderId="2" xfId="0" applyFont="1" applyFill="1" applyBorder="1"/>
    <xf numFmtId="0" fontId="10" fillId="5" borderId="3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7" borderId="22" xfId="0" applyFont="1" applyFill="1" applyBorder="1"/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7" fillId="7" borderId="22" xfId="0" applyFont="1" applyFill="1" applyBorder="1"/>
    <xf numFmtId="0" fontId="7" fillId="7" borderId="11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10" borderId="19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7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16" fontId="10" fillId="2" borderId="16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12" borderId="16" xfId="0" applyFont="1" applyFill="1" applyBorder="1" applyAlignment="1">
      <alignment horizontal="center" vertical="center"/>
    </xf>
    <xf numFmtId="0" fontId="9" fillId="12" borderId="22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16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1" xfId="0" applyFont="1" applyFill="1" applyBorder="1" applyAlignment="1">
      <alignment horizontal="center" vertical="center"/>
    </xf>
    <xf numFmtId="3" fontId="9" fillId="3" borderId="3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9" fillId="14" borderId="25" xfId="0" applyFont="1" applyFill="1" applyBorder="1" applyAlignment="1">
      <alignment horizontal="left" vertical="center"/>
    </xf>
    <xf numFmtId="0" fontId="9" fillId="14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0" fillId="5" borderId="2" xfId="0" applyFont="1" applyFill="1" applyBorder="1" applyAlignment="1">
      <alignment vertical="center"/>
    </xf>
    <xf numFmtId="0" fontId="10" fillId="0" borderId="22" xfId="0" applyFont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0" fontId="9" fillId="14" borderId="46" xfId="0" applyFont="1" applyFill="1" applyBorder="1" applyAlignment="1">
      <alignment horizontal="left" vertical="center"/>
    </xf>
    <xf numFmtId="0" fontId="9" fillId="14" borderId="47" xfId="0" applyFont="1" applyFill="1" applyBorder="1" applyAlignment="1">
      <alignment horizontal="center" vertical="center"/>
    </xf>
    <xf numFmtId="3" fontId="9" fillId="14" borderId="48" xfId="0" applyNumberFormat="1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left" vertical="center"/>
    </xf>
    <xf numFmtId="0" fontId="9" fillId="16" borderId="28" xfId="0" applyFont="1" applyFill="1" applyBorder="1" applyAlignment="1">
      <alignment horizontal="center" vertical="center"/>
    </xf>
    <xf numFmtId="0" fontId="9" fillId="15" borderId="46" xfId="0" applyFont="1" applyFill="1" applyBorder="1" applyAlignment="1">
      <alignment horizontal="left" vertical="center"/>
    </xf>
    <xf numFmtId="0" fontId="9" fillId="15" borderId="47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left"/>
    </xf>
    <xf numFmtId="0" fontId="18" fillId="0" borderId="0" xfId="0" applyFont="1"/>
    <xf numFmtId="0" fontId="19" fillId="0" borderId="0" xfId="0" applyFont="1" applyAlignment="1">
      <alignment vertical="center"/>
    </xf>
    <xf numFmtId="0" fontId="7" fillId="5" borderId="2" xfId="0" applyFont="1" applyFill="1" applyBorder="1"/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20" borderId="0" xfId="0" applyFont="1" applyFill="1"/>
    <xf numFmtId="0" fontId="7" fillId="20" borderId="0" xfId="0" applyFont="1" applyFill="1" applyAlignment="1">
      <alignment horizontal="center" vertical="center"/>
    </xf>
    <xf numFmtId="0" fontId="7" fillId="9" borderId="1" xfId="0" applyFont="1" applyFill="1" applyBorder="1"/>
    <xf numFmtId="0" fontId="7" fillId="17" borderId="1" xfId="0" applyFont="1" applyFill="1" applyBorder="1"/>
    <xf numFmtId="0" fontId="10" fillId="5" borderId="13" xfId="0" applyFont="1" applyFill="1" applyBorder="1" applyAlignment="1">
      <alignment horizontal="center" vertical="center"/>
    </xf>
    <xf numFmtId="16" fontId="10" fillId="8" borderId="16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7" fillId="19" borderId="1" xfId="0" applyFont="1" applyFill="1" applyBorder="1"/>
    <xf numFmtId="0" fontId="10" fillId="8" borderId="4" xfId="0" applyFont="1" applyFill="1" applyBorder="1"/>
    <xf numFmtId="0" fontId="7" fillId="8" borderId="4" xfId="0" applyFont="1" applyFill="1" applyBorder="1"/>
    <xf numFmtId="0" fontId="7" fillId="8" borderId="1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22" xfId="0" applyFont="1" applyFill="1" applyBorder="1"/>
    <xf numFmtId="0" fontId="7" fillId="8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6" fillId="16" borderId="2" xfId="0" applyFont="1" applyFill="1" applyBorder="1"/>
    <xf numFmtId="0" fontId="7" fillId="17" borderId="21" xfId="0" applyFont="1" applyFill="1" applyBorder="1"/>
    <xf numFmtId="0" fontId="7" fillId="17" borderId="4" xfId="0" applyFont="1" applyFill="1" applyBorder="1" applyAlignment="1">
      <alignment horizontal="center"/>
    </xf>
    <xf numFmtId="0" fontId="7" fillId="17" borderId="10" xfId="0" applyFont="1" applyFill="1" applyBorder="1"/>
    <xf numFmtId="0" fontId="6" fillId="18" borderId="4" xfId="0" applyFont="1" applyFill="1" applyBorder="1"/>
    <xf numFmtId="0" fontId="7" fillId="9" borderId="10" xfId="0" applyFont="1" applyFill="1" applyBorder="1"/>
    <xf numFmtId="0" fontId="7" fillId="9" borderId="4" xfId="0" applyFont="1" applyFill="1" applyBorder="1" applyAlignment="1">
      <alignment horizontal="center"/>
    </xf>
    <xf numFmtId="0" fontId="6" fillId="16" borderId="4" xfId="0" applyFont="1" applyFill="1" applyBorder="1"/>
    <xf numFmtId="0" fontId="24" fillId="17" borderId="10" xfId="0" applyFont="1" applyFill="1" applyBorder="1"/>
    <xf numFmtId="0" fontId="10" fillId="2" borderId="24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4" xfId="0" applyFont="1" applyFill="1" applyBorder="1"/>
    <xf numFmtId="0" fontId="7" fillId="7" borderId="10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21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10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/>
    </xf>
    <xf numFmtId="0" fontId="16" fillId="8" borderId="1" xfId="0" applyFont="1" applyFill="1" applyBorder="1" applyAlignment="1">
      <alignment horizontal="center" vertical="center"/>
    </xf>
    <xf numFmtId="0" fontId="25" fillId="2" borderId="39" xfId="0" applyFont="1" applyFill="1" applyBorder="1" applyAlignment="1">
      <alignment horizontal="center" vertical="center"/>
    </xf>
    <xf numFmtId="0" fontId="25" fillId="2" borderId="51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8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/>
    </xf>
    <xf numFmtId="0" fontId="16" fillId="2" borderId="8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8" borderId="10" xfId="0" applyFont="1" applyFill="1" applyBorder="1" applyAlignment="1">
      <alignment horizontal="center" vertical="center"/>
    </xf>
    <xf numFmtId="16" fontId="10" fillId="2" borderId="13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16" fontId="7" fillId="17" borderId="4" xfId="0" applyNumberFormat="1" applyFont="1" applyFill="1" applyBorder="1" applyAlignment="1">
      <alignment horizontal="center"/>
    </xf>
    <xf numFmtId="0" fontId="16" fillId="13" borderId="30" xfId="0" applyFont="1" applyFill="1" applyBorder="1" applyAlignment="1">
      <alignment horizontal="center"/>
    </xf>
    <xf numFmtId="0" fontId="16" fillId="13" borderId="26" xfId="0" applyFont="1" applyFill="1" applyBorder="1" applyAlignment="1">
      <alignment horizontal="center"/>
    </xf>
    <xf numFmtId="0" fontId="16" fillId="13" borderId="26" xfId="0" applyFont="1" applyFill="1" applyBorder="1" applyAlignment="1">
      <alignment horizontal="center" vertical="center"/>
    </xf>
    <xf numFmtId="0" fontId="16" fillId="13" borderId="28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2" borderId="52" xfId="0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9" fillId="5" borderId="57" xfId="0" applyFont="1" applyFill="1" applyBorder="1" applyAlignment="1">
      <alignment horizontal="center" vertical="center"/>
    </xf>
    <xf numFmtId="0" fontId="9" fillId="15" borderId="5" xfId="0" applyFont="1" applyFill="1" applyBorder="1" applyAlignment="1">
      <alignment horizontal="center" vertical="center"/>
    </xf>
    <xf numFmtId="0" fontId="9" fillId="16" borderId="5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10" fillId="2" borderId="55" xfId="0" applyFont="1" applyFill="1" applyBorder="1" applyAlignment="1">
      <alignment horizontal="center" vertical="center"/>
    </xf>
    <xf numFmtId="0" fontId="10" fillId="2" borderId="56" xfId="0" applyFont="1" applyFill="1" applyBorder="1" applyAlignment="1">
      <alignment horizontal="center" vertical="center"/>
    </xf>
    <xf numFmtId="0" fontId="10" fillId="20" borderId="36" xfId="0" applyFont="1" applyFill="1" applyBorder="1" applyAlignment="1">
      <alignment horizontal="left" vertical="center"/>
    </xf>
    <xf numFmtId="0" fontId="10" fillId="5" borderId="55" xfId="0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0" fontId="26" fillId="0" borderId="17" xfId="0" applyFont="1" applyBorder="1"/>
    <xf numFmtId="0" fontId="26" fillId="0" borderId="18" xfId="0" applyFont="1" applyBorder="1"/>
    <xf numFmtId="0" fontId="26" fillId="0" borderId="34" xfId="0" applyFont="1" applyBorder="1"/>
    <xf numFmtId="0" fontId="26" fillId="0" borderId="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7" fillId="0" borderId="27" xfId="0" applyFont="1" applyBorder="1"/>
    <xf numFmtId="0" fontId="26" fillId="0" borderId="26" xfId="0" applyFont="1" applyBorder="1"/>
    <xf numFmtId="0" fontId="26" fillId="0" borderId="21" xfId="0" applyFont="1" applyBorder="1"/>
    <xf numFmtId="0" fontId="27" fillId="0" borderId="35" xfId="0" applyFont="1" applyBorder="1"/>
    <xf numFmtId="0" fontId="27" fillId="0" borderId="8" xfId="0" applyFont="1" applyBorder="1"/>
    <xf numFmtId="0" fontId="27" fillId="0" borderId="9" xfId="0" applyFont="1" applyBorder="1"/>
    <xf numFmtId="0" fontId="27" fillId="0" borderId="36" xfId="0" applyFont="1" applyBorder="1"/>
    <xf numFmtId="0" fontId="26" fillId="0" borderId="37" xfId="0" applyFont="1" applyBorder="1" applyAlignment="1">
      <alignment horizontal="center"/>
    </xf>
    <xf numFmtId="0" fontId="26" fillId="0" borderId="10" xfId="0" applyFont="1" applyBorder="1"/>
    <xf numFmtId="0" fontId="27" fillId="0" borderId="38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10" xfId="0" applyFont="1" applyBorder="1"/>
    <xf numFmtId="0" fontId="27" fillId="0" borderId="36" xfId="0" applyFont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28" fillId="0" borderId="38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9" xfId="0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0" fontId="0" fillId="0" borderId="37" xfId="0" applyBorder="1"/>
    <xf numFmtId="0" fontId="27" fillId="0" borderId="29" xfId="0" applyFont="1" applyBorder="1"/>
    <xf numFmtId="0" fontId="0" fillId="0" borderId="8" xfId="0" applyBorder="1"/>
    <xf numFmtId="0" fontId="26" fillId="0" borderId="40" xfId="0" applyFont="1" applyBorder="1"/>
    <xf numFmtId="0" fontId="0" fillId="0" borderId="41" xfId="0" applyBorder="1"/>
    <xf numFmtId="0" fontId="0" fillId="0" borderId="42" xfId="0" applyBorder="1"/>
    <xf numFmtId="0" fontId="0" fillId="0" borderId="35" xfId="0" applyBorder="1"/>
    <xf numFmtId="0" fontId="26" fillId="0" borderId="41" xfId="0" applyFont="1" applyBorder="1"/>
    <xf numFmtId="0" fontId="26" fillId="0" borderId="42" xfId="0" applyFont="1" applyBorder="1"/>
    <xf numFmtId="0" fontId="26" fillId="0" borderId="35" xfId="0" applyFont="1" applyBorder="1"/>
    <xf numFmtId="0" fontId="26" fillId="0" borderId="23" xfId="0" applyFont="1" applyBorder="1"/>
    <xf numFmtId="0" fontId="0" fillId="0" borderId="43" xfId="0" applyBorder="1"/>
    <xf numFmtId="0" fontId="26" fillId="0" borderId="9" xfId="0" applyFont="1" applyBorder="1"/>
    <xf numFmtId="0" fontId="0" fillId="0" borderId="15" xfId="0" applyBorder="1"/>
    <xf numFmtId="0" fontId="0" fillId="0" borderId="44" xfId="0" applyBorder="1"/>
    <xf numFmtId="0" fontId="26" fillId="0" borderId="12" xfId="0" applyFont="1" applyBorder="1"/>
    <xf numFmtId="0" fontId="28" fillId="0" borderId="45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7" fillId="0" borderId="12" xfId="0" applyFont="1" applyBorder="1"/>
    <xf numFmtId="0" fontId="1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7" fillId="2" borderId="17" xfId="0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0" fontId="15" fillId="2" borderId="19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9" fillId="11" borderId="17" xfId="0" applyFont="1" applyFill="1" applyBorder="1" applyAlignment="1">
      <alignment horizontal="center" vertical="center"/>
    </xf>
    <xf numFmtId="0" fontId="9" fillId="11" borderId="19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11" borderId="17" xfId="0" applyFont="1" applyFill="1" applyBorder="1" applyAlignment="1">
      <alignment horizontal="center" vertical="center"/>
    </xf>
    <xf numFmtId="0" fontId="10" fillId="11" borderId="19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10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3" fillId="10" borderId="18" xfId="0" applyFont="1" applyFill="1" applyBorder="1" applyAlignment="1">
      <alignment horizontal="center" vertical="center"/>
    </xf>
    <xf numFmtId="0" fontId="13" fillId="10" borderId="19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0" borderId="0" xfId="0" applyFont="1"/>
    <xf numFmtId="0" fontId="9" fillId="10" borderId="17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/>
    </xf>
    <xf numFmtId="0" fontId="9" fillId="11" borderId="15" xfId="0" applyFont="1" applyFill="1" applyBorder="1" applyAlignment="1">
      <alignment horizontal="center" vertical="center"/>
    </xf>
    <xf numFmtId="0" fontId="9" fillId="11" borderId="16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10" fillId="13" borderId="2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7" fillId="8" borderId="49" xfId="0" applyFont="1" applyFill="1" applyBorder="1" applyAlignment="1">
      <alignment horizontal="right"/>
    </xf>
    <xf numFmtId="0" fontId="7" fillId="8" borderId="38" xfId="0" applyFont="1" applyFill="1" applyBorder="1" applyAlignment="1">
      <alignment horizontal="right"/>
    </xf>
    <xf numFmtId="0" fontId="7" fillId="9" borderId="49" xfId="0" applyFont="1" applyFill="1" applyBorder="1" applyAlignment="1">
      <alignment horizontal="center"/>
    </xf>
    <xf numFmtId="0" fontId="7" fillId="9" borderId="38" xfId="0" applyFont="1" applyFill="1" applyBorder="1" applyAlignment="1">
      <alignment horizontal="center"/>
    </xf>
    <xf numFmtId="0" fontId="7" fillId="17" borderId="49" xfId="0" applyFont="1" applyFill="1" applyBorder="1" applyAlignment="1">
      <alignment horizontal="center"/>
    </xf>
    <xf numFmtId="0" fontId="7" fillId="17" borderId="38" xfId="0" applyFont="1" applyFill="1" applyBorder="1" applyAlignment="1">
      <alignment horizontal="center"/>
    </xf>
    <xf numFmtId="0" fontId="7" fillId="17" borderId="43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0" fillId="0" borderId="0" xfId="0" applyFont="1"/>
    <xf numFmtId="0" fontId="22" fillId="9" borderId="5" xfId="0" applyFont="1" applyFill="1" applyBorder="1"/>
    <xf numFmtId="0" fontId="22" fillId="9" borderId="34" xfId="0" applyFont="1" applyFill="1" applyBorder="1" applyAlignment="1">
      <alignment horizontal="center"/>
    </xf>
    <xf numFmtId="0" fontId="22" fillId="9" borderId="7" xfId="0" applyFont="1" applyFill="1" applyBorder="1"/>
    <xf numFmtId="0" fontId="22" fillId="9" borderId="59" xfId="0" applyFont="1" applyFill="1" applyBorder="1"/>
    <xf numFmtId="0" fontId="22" fillId="0" borderId="35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9" borderId="55" xfId="0" applyFont="1" applyFill="1" applyBorder="1"/>
    <xf numFmtId="0" fontId="22" fillId="0" borderId="38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9" borderId="60" xfId="0" applyFont="1" applyFill="1" applyBorder="1"/>
    <xf numFmtId="0" fontId="22" fillId="0" borderId="41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21" borderId="34" xfId="0" applyFont="1" applyFill="1" applyBorder="1" applyAlignment="1">
      <alignment horizontal="center"/>
    </xf>
    <xf numFmtId="0" fontId="22" fillId="21" borderId="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37B7-DFDF-429A-840C-08403216A193}">
  <dimension ref="A1:H54"/>
  <sheetViews>
    <sheetView workbookViewId="0">
      <selection activeCell="B15" sqref="B15"/>
    </sheetView>
  </sheetViews>
  <sheetFormatPr defaultRowHeight="14.4" x14ac:dyDescent="0.3"/>
  <cols>
    <col min="1" max="1" width="16.44140625" customWidth="1"/>
    <col min="2" max="2" width="66.88671875" customWidth="1"/>
  </cols>
  <sheetData>
    <row r="1" spans="1:8" ht="19.95" customHeight="1" thickBot="1" x14ac:dyDescent="0.35">
      <c r="A1" s="210" t="s">
        <v>182</v>
      </c>
      <c r="B1" s="211"/>
      <c r="C1" s="10"/>
      <c r="D1" s="10"/>
      <c r="E1" s="10"/>
      <c r="F1" s="10"/>
      <c r="G1" s="10"/>
      <c r="H1" s="10"/>
    </row>
    <row r="2" spans="1:8" ht="13.05" customHeight="1" x14ac:dyDescent="0.3">
      <c r="A2" s="96" t="s">
        <v>40</v>
      </c>
      <c r="B2" s="97" t="s">
        <v>183</v>
      </c>
    </row>
    <row r="3" spans="1:8" ht="13.05" customHeight="1" x14ac:dyDescent="0.3">
      <c r="A3" s="98" t="s">
        <v>184</v>
      </c>
      <c r="B3" s="99" t="s">
        <v>87</v>
      </c>
    </row>
    <row r="4" spans="1:8" ht="13.05" customHeight="1" x14ac:dyDescent="0.3">
      <c r="A4" s="98" t="s">
        <v>185</v>
      </c>
      <c r="B4" s="99" t="s">
        <v>207</v>
      </c>
    </row>
    <row r="5" spans="1:8" ht="13.05" customHeight="1" x14ac:dyDescent="0.3">
      <c r="A5" s="98" t="s">
        <v>186</v>
      </c>
      <c r="B5" s="99" t="s">
        <v>45</v>
      </c>
    </row>
    <row r="6" spans="1:8" ht="13.05" customHeight="1" x14ac:dyDescent="0.3">
      <c r="A6" s="100" t="s">
        <v>39</v>
      </c>
      <c r="B6" s="101" t="s">
        <v>187</v>
      </c>
    </row>
    <row r="7" spans="1:8" ht="13.05" customHeight="1" x14ac:dyDescent="0.3">
      <c r="A7" s="102" t="s">
        <v>188</v>
      </c>
      <c r="B7" s="101" t="s">
        <v>83</v>
      </c>
    </row>
    <row r="8" spans="1:8" ht="13.05" customHeight="1" x14ac:dyDescent="0.3">
      <c r="A8" s="102" t="s">
        <v>189</v>
      </c>
      <c r="B8" s="101" t="s">
        <v>46</v>
      </c>
    </row>
    <row r="9" spans="1:8" ht="13.05" customHeight="1" x14ac:dyDescent="0.3">
      <c r="A9" s="102" t="s">
        <v>88</v>
      </c>
      <c r="B9" s="101" t="s">
        <v>81</v>
      </c>
    </row>
    <row r="10" spans="1:8" ht="13.05" customHeight="1" x14ac:dyDescent="0.3">
      <c r="A10" s="103" t="s">
        <v>41</v>
      </c>
      <c r="B10" s="99" t="s">
        <v>190</v>
      </c>
    </row>
    <row r="11" spans="1:8" ht="13.05" customHeight="1" x14ac:dyDescent="0.3">
      <c r="A11" s="98" t="s">
        <v>191</v>
      </c>
      <c r="B11" s="99" t="s">
        <v>82</v>
      </c>
    </row>
    <row r="12" spans="1:8" ht="13.05" customHeight="1" x14ac:dyDescent="0.3">
      <c r="A12" s="98" t="s">
        <v>192</v>
      </c>
      <c r="B12" s="99" t="s">
        <v>58</v>
      </c>
    </row>
    <row r="13" spans="1:8" ht="13.05" customHeight="1" x14ac:dyDescent="0.3">
      <c r="A13" s="98" t="s">
        <v>193</v>
      </c>
      <c r="B13" s="99" t="s">
        <v>42</v>
      </c>
    </row>
    <row r="14" spans="1:8" ht="13.05" customHeight="1" x14ac:dyDescent="0.3">
      <c r="A14" s="100" t="s">
        <v>43</v>
      </c>
      <c r="B14" s="101" t="s">
        <v>194</v>
      </c>
    </row>
    <row r="15" spans="1:8" ht="13.05" customHeight="1" x14ac:dyDescent="0.3">
      <c r="A15" s="102" t="s">
        <v>195</v>
      </c>
      <c r="B15" s="101" t="s">
        <v>208</v>
      </c>
    </row>
    <row r="16" spans="1:8" ht="13.05" customHeight="1" x14ac:dyDescent="0.3">
      <c r="A16" s="102" t="s">
        <v>196</v>
      </c>
      <c r="B16" s="101" t="s">
        <v>209</v>
      </c>
    </row>
    <row r="17" spans="1:2" ht="13.05" customHeight="1" x14ac:dyDescent="0.3">
      <c r="A17" s="102" t="s">
        <v>197</v>
      </c>
      <c r="B17" s="101" t="s">
        <v>210</v>
      </c>
    </row>
    <row r="18" spans="1:2" ht="13.05" customHeight="1" x14ac:dyDescent="0.3">
      <c r="A18" s="102" t="s">
        <v>203</v>
      </c>
      <c r="B18" s="101" t="s">
        <v>46</v>
      </c>
    </row>
    <row r="19" spans="1:2" ht="13.05" customHeight="1" x14ac:dyDescent="0.3">
      <c r="A19" s="102" t="s">
        <v>198</v>
      </c>
      <c r="B19" s="101" t="s">
        <v>211</v>
      </c>
    </row>
    <row r="20" spans="1:2" ht="13.05" customHeight="1" x14ac:dyDescent="0.3">
      <c r="A20" s="103" t="s">
        <v>44</v>
      </c>
      <c r="B20" s="99" t="s">
        <v>199</v>
      </c>
    </row>
    <row r="21" spans="1:2" ht="13.05" customHeight="1" x14ac:dyDescent="0.3">
      <c r="A21" s="98" t="s">
        <v>200</v>
      </c>
      <c r="B21" s="99" t="s">
        <v>61</v>
      </c>
    </row>
    <row r="22" spans="1:2" ht="13.05" customHeight="1" x14ac:dyDescent="0.3">
      <c r="A22" s="142" t="s">
        <v>90</v>
      </c>
      <c r="B22" s="99" t="s">
        <v>84</v>
      </c>
    </row>
    <row r="23" spans="1:2" ht="13.05" customHeight="1" x14ac:dyDescent="0.3">
      <c r="A23" s="98" t="s">
        <v>201</v>
      </c>
      <c r="B23" s="104" t="s">
        <v>93</v>
      </c>
    </row>
    <row r="24" spans="1:2" ht="13.05" customHeight="1" x14ac:dyDescent="0.3">
      <c r="A24" s="98" t="s">
        <v>202</v>
      </c>
      <c r="B24" s="99" t="s">
        <v>47</v>
      </c>
    </row>
    <row r="25" spans="1:2" ht="13.05" customHeight="1" x14ac:dyDescent="0.3">
      <c r="A25" s="98" t="s">
        <v>204</v>
      </c>
      <c r="B25" s="99" t="s">
        <v>205</v>
      </c>
    </row>
    <row r="26" spans="1:2" ht="13.05" customHeight="1" x14ac:dyDescent="0.3">
      <c r="A26" s="98" t="s">
        <v>92</v>
      </c>
      <c r="B26" s="99" t="s">
        <v>206</v>
      </c>
    </row>
    <row r="27" spans="1:2" ht="13.05" customHeight="1" x14ac:dyDescent="0.3">
      <c r="A27" s="100" t="s">
        <v>48</v>
      </c>
      <c r="B27" s="101" t="s">
        <v>212</v>
      </c>
    </row>
    <row r="28" spans="1:2" ht="13.05" customHeight="1" x14ac:dyDescent="0.3">
      <c r="A28" s="102" t="s">
        <v>213</v>
      </c>
      <c r="B28" s="101" t="s">
        <v>85</v>
      </c>
    </row>
    <row r="29" spans="1:2" ht="13.05" customHeight="1" x14ac:dyDescent="0.3">
      <c r="A29" s="102" t="s">
        <v>214</v>
      </c>
      <c r="B29" s="101" t="s">
        <v>99</v>
      </c>
    </row>
    <row r="30" spans="1:2" ht="13.05" customHeight="1" x14ac:dyDescent="0.3">
      <c r="A30" s="102" t="s">
        <v>94</v>
      </c>
      <c r="B30" s="101" t="s">
        <v>100</v>
      </c>
    </row>
    <row r="31" spans="1:2" ht="13.05" customHeight="1" x14ac:dyDescent="0.3">
      <c r="A31" s="102" t="s">
        <v>215</v>
      </c>
      <c r="B31" s="101" t="s">
        <v>98</v>
      </c>
    </row>
    <row r="32" spans="1:2" ht="13.05" customHeight="1" x14ac:dyDescent="0.3">
      <c r="A32" s="102" t="s">
        <v>96</v>
      </c>
      <c r="B32" s="101" t="s">
        <v>101</v>
      </c>
    </row>
    <row r="33" spans="1:2" ht="13.05" customHeight="1" x14ac:dyDescent="0.3">
      <c r="A33" s="103" t="s">
        <v>49</v>
      </c>
      <c r="B33" s="99"/>
    </row>
    <row r="34" spans="1:2" ht="13.05" customHeight="1" x14ac:dyDescent="0.3">
      <c r="A34" s="98" t="s">
        <v>216</v>
      </c>
      <c r="B34" s="104" t="s">
        <v>150</v>
      </c>
    </row>
    <row r="35" spans="1:2" ht="13.05" customHeight="1" x14ac:dyDescent="0.3">
      <c r="A35" s="98" t="s">
        <v>217</v>
      </c>
      <c r="B35" s="104" t="s">
        <v>50</v>
      </c>
    </row>
    <row r="36" spans="1:2" ht="13.05" customHeight="1" x14ac:dyDescent="0.3">
      <c r="A36" s="98" t="s">
        <v>102</v>
      </c>
      <c r="B36" s="99" t="s">
        <v>218</v>
      </c>
    </row>
    <row r="37" spans="1:2" ht="13.05" customHeight="1" x14ac:dyDescent="0.3">
      <c r="A37" s="100" t="s">
        <v>51</v>
      </c>
      <c r="B37" s="101" t="s">
        <v>219</v>
      </c>
    </row>
    <row r="38" spans="1:2" ht="13.05" customHeight="1" x14ac:dyDescent="0.3">
      <c r="A38" s="102" t="s">
        <v>221</v>
      </c>
      <c r="B38" s="101" t="s">
        <v>220</v>
      </c>
    </row>
    <row r="39" spans="1:2" ht="13.05" customHeight="1" x14ac:dyDescent="0.3">
      <c r="A39" s="102" t="s">
        <v>222</v>
      </c>
      <c r="B39" s="101" t="s">
        <v>60</v>
      </c>
    </row>
    <row r="40" spans="1:2" ht="13.05" customHeight="1" x14ac:dyDescent="0.3">
      <c r="A40" s="102" t="s">
        <v>104</v>
      </c>
      <c r="B40" s="101" t="s">
        <v>52</v>
      </c>
    </row>
    <row r="41" spans="1:2" ht="13.05" customHeight="1" x14ac:dyDescent="0.3">
      <c r="A41" s="102" t="s">
        <v>223</v>
      </c>
      <c r="B41" s="101" t="s">
        <v>283</v>
      </c>
    </row>
    <row r="42" spans="1:2" ht="13.05" customHeight="1" x14ac:dyDescent="0.3">
      <c r="A42" s="103" t="s">
        <v>54</v>
      </c>
      <c r="B42" s="99" t="s">
        <v>224</v>
      </c>
    </row>
    <row r="43" spans="1:2" ht="13.05" customHeight="1" x14ac:dyDescent="0.3">
      <c r="A43" s="98" t="s">
        <v>225</v>
      </c>
      <c r="B43" s="104" t="s">
        <v>149</v>
      </c>
    </row>
    <row r="44" spans="1:2" ht="13.05" customHeight="1" x14ac:dyDescent="0.3">
      <c r="A44" s="142" t="s">
        <v>226</v>
      </c>
      <c r="B44" s="99" t="s">
        <v>59</v>
      </c>
    </row>
    <row r="45" spans="1:2" ht="13.05" customHeight="1" x14ac:dyDescent="0.3">
      <c r="A45" s="98" t="s">
        <v>107</v>
      </c>
      <c r="B45" s="99" t="s">
        <v>229</v>
      </c>
    </row>
    <row r="46" spans="1:2" ht="13.05" customHeight="1" x14ac:dyDescent="0.3">
      <c r="A46" s="98" t="s">
        <v>227</v>
      </c>
      <c r="B46" s="99" t="s">
        <v>230</v>
      </c>
    </row>
    <row r="47" spans="1:2" ht="13.05" customHeight="1" x14ac:dyDescent="0.3">
      <c r="A47" s="98" t="s">
        <v>228</v>
      </c>
      <c r="B47" s="99" t="s">
        <v>231</v>
      </c>
    </row>
    <row r="48" spans="1:2" ht="13.05" customHeight="1" x14ac:dyDescent="0.3">
      <c r="A48" s="100" t="s">
        <v>55</v>
      </c>
      <c r="B48" s="101" t="s">
        <v>232</v>
      </c>
    </row>
    <row r="49" spans="1:2" ht="13.05" customHeight="1" x14ac:dyDescent="0.3">
      <c r="A49" s="103" t="s">
        <v>56</v>
      </c>
      <c r="B49" s="99" t="s">
        <v>111</v>
      </c>
    </row>
    <row r="50" spans="1:2" ht="13.05" customHeight="1" x14ac:dyDescent="0.3">
      <c r="A50" s="14" t="s">
        <v>57</v>
      </c>
      <c r="B50" s="14"/>
    </row>
    <row r="51" spans="1:2" ht="15.6" x14ac:dyDescent="0.3">
      <c r="A51" s="11"/>
      <c r="B51" s="11"/>
    </row>
    <row r="52" spans="1:2" ht="15.6" x14ac:dyDescent="0.3">
      <c r="A52" s="11"/>
      <c r="B52" s="12"/>
    </row>
    <row r="53" spans="1:2" ht="15.6" x14ac:dyDescent="0.3">
      <c r="A53" s="11"/>
      <c r="B53" s="11"/>
    </row>
    <row r="54" spans="1:2" ht="15.6" x14ac:dyDescent="0.3">
      <c r="A54" s="11"/>
      <c r="B54" s="11"/>
    </row>
  </sheetData>
  <mergeCells count="1">
    <mergeCell ref="A1:B1"/>
  </mergeCells>
  <pageMargins left="0.70866141732283472" right="0.70866141732283472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4"/>
  <sheetViews>
    <sheetView zoomScaleNormal="100" workbookViewId="0">
      <selection activeCell="E46" sqref="E46"/>
    </sheetView>
  </sheetViews>
  <sheetFormatPr defaultRowHeight="14.4" x14ac:dyDescent="0.3"/>
  <cols>
    <col min="1" max="1" width="38.44140625" style="1" customWidth="1"/>
    <col min="2" max="2" width="18.77734375" customWidth="1"/>
    <col min="3" max="3" width="19.44140625" customWidth="1"/>
    <col min="4" max="4" width="27.44140625" customWidth="1"/>
    <col min="5" max="5" width="10.44140625" customWidth="1"/>
    <col min="6" max="6" width="22.33203125" style="2" customWidth="1"/>
    <col min="7" max="12" width="5.5546875" bestFit="1" customWidth="1"/>
    <col min="13" max="13" width="5.5546875" customWidth="1"/>
    <col min="14" max="14" width="12.88671875" customWidth="1"/>
  </cols>
  <sheetData>
    <row r="1" spans="1:14" ht="19.8" customHeight="1" thickBot="1" x14ac:dyDescent="0.35">
      <c r="A1" s="212" t="s">
        <v>36</v>
      </c>
      <c r="B1" s="212"/>
      <c r="C1" s="212"/>
      <c r="D1" s="212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8.6" customHeight="1" thickBot="1" x14ac:dyDescent="0.35">
      <c r="A2" s="213" t="s">
        <v>178</v>
      </c>
      <c r="B2" s="214"/>
      <c r="C2" s="214"/>
      <c r="D2" s="215"/>
    </row>
    <row r="3" spans="1:14" ht="19.2" customHeight="1" thickBot="1" x14ac:dyDescent="0.35">
      <c r="A3" s="72" t="s">
        <v>0</v>
      </c>
      <c r="B3" s="49" t="s">
        <v>86</v>
      </c>
      <c r="C3" s="50" t="s">
        <v>179</v>
      </c>
      <c r="D3" s="51" t="s">
        <v>180</v>
      </c>
    </row>
    <row r="4" spans="1:14" ht="15" x14ac:dyDescent="0.3">
      <c r="A4" s="52" t="s">
        <v>235</v>
      </c>
      <c r="B4" s="53">
        <v>610</v>
      </c>
      <c r="C4" s="54">
        <v>529</v>
      </c>
      <c r="D4" s="54">
        <f>SUM(D5:D6)</f>
        <v>550</v>
      </c>
    </row>
    <row r="5" spans="1:14" ht="15" x14ac:dyDescent="0.3">
      <c r="A5" s="55" t="s">
        <v>245</v>
      </c>
      <c r="B5" s="38">
        <v>340</v>
      </c>
      <c r="C5" s="56">
        <v>264</v>
      </c>
      <c r="D5" s="56">
        <v>280</v>
      </c>
    </row>
    <row r="6" spans="1:14" ht="15.6" thickBot="1" x14ac:dyDescent="0.35">
      <c r="A6" s="62" t="s">
        <v>246</v>
      </c>
      <c r="B6" s="63">
        <v>270</v>
      </c>
      <c r="C6" s="64">
        <v>265</v>
      </c>
      <c r="D6" s="64">
        <v>270</v>
      </c>
    </row>
    <row r="7" spans="1:14" ht="15" x14ac:dyDescent="0.3">
      <c r="A7" s="52" t="s">
        <v>236</v>
      </c>
      <c r="B7" s="53">
        <v>1183</v>
      </c>
      <c r="C7" s="54">
        <v>1815</v>
      </c>
      <c r="D7" s="54">
        <f t="shared" ref="D7" si="0">SUM(D8:D11)</f>
        <v>1821</v>
      </c>
    </row>
    <row r="8" spans="1:14" ht="15" x14ac:dyDescent="0.3">
      <c r="A8" s="55" t="s">
        <v>247</v>
      </c>
      <c r="B8" s="57">
        <v>50</v>
      </c>
      <c r="C8" s="56">
        <v>0</v>
      </c>
      <c r="D8" s="56">
        <v>0</v>
      </c>
    </row>
    <row r="9" spans="1:14" ht="15" x14ac:dyDescent="0.3">
      <c r="A9" s="55" t="s">
        <v>248</v>
      </c>
      <c r="B9" s="38">
        <v>100</v>
      </c>
      <c r="C9" s="56">
        <v>87</v>
      </c>
      <c r="D9" s="56">
        <v>100</v>
      </c>
    </row>
    <row r="10" spans="1:14" ht="15" x14ac:dyDescent="0.3">
      <c r="A10" s="55" t="s">
        <v>249</v>
      </c>
      <c r="B10" s="38">
        <v>135</v>
      </c>
      <c r="C10" s="56">
        <v>121</v>
      </c>
      <c r="D10" s="56">
        <v>121</v>
      </c>
    </row>
    <row r="11" spans="1:14" ht="15.75" customHeight="1" thickBot="1" x14ac:dyDescent="0.35">
      <c r="A11" s="62" t="s">
        <v>250</v>
      </c>
      <c r="B11" s="63">
        <v>898</v>
      </c>
      <c r="C11" s="64">
        <v>1607</v>
      </c>
      <c r="D11" s="64">
        <v>1600</v>
      </c>
    </row>
    <row r="12" spans="1:14" ht="15" x14ac:dyDescent="0.3">
      <c r="A12" s="52" t="s">
        <v>234</v>
      </c>
      <c r="B12" s="53">
        <v>1034</v>
      </c>
      <c r="C12" s="54">
        <v>1054</v>
      </c>
      <c r="D12" s="54">
        <f>SUM(D13:D15)</f>
        <v>1078</v>
      </c>
    </row>
    <row r="13" spans="1:14" ht="15" x14ac:dyDescent="0.3">
      <c r="A13" s="55" t="s">
        <v>251</v>
      </c>
      <c r="B13" s="38">
        <v>807</v>
      </c>
      <c r="C13" s="56">
        <v>798</v>
      </c>
      <c r="D13" s="56">
        <v>816</v>
      </c>
    </row>
    <row r="14" spans="1:14" ht="15" x14ac:dyDescent="0.3">
      <c r="A14" s="55" t="s">
        <v>252</v>
      </c>
      <c r="B14" s="38">
        <v>217</v>
      </c>
      <c r="C14" s="56">
        <v>239</v>
      </c>
      <c r="D14" s="56">
        <v>245</v>
      </c>
    </row>
    <row r="15" spans="1:14" ht="15.6" thickBot="1" x14ac:dyDescent="0.35">
      <c r="A15" s="62" t="s">
        <v>253</v>
      </c>
      <c r="B15" s="63">
        <v>10</v>
      </c>
      <c r="C15" s="64">
        <v>17</v>
      </c>
      <c r="D15" s="64">
        <v>17</v>
      </c>
    </row>
    <row r="16" spans="1:14" ht="15" x14ac:dyDescent="0.3">
      <c r="A16" s="52" t="s">
        <v>237</v>
      </c>
      <c r="B16" s="53">
        <v>3</v>
      </c>
      <c r="C16" s="54">
        <v>32</v>
      </c>
      <c r="D16" s="54">
        <f>SUM(D17:D18)</f>
        <v>32</v>
      </c>
    </row>
    <row r="17" spans="1:4" ht="15.6" thickBot="1" x14ac:dyDescent="0.35">
      <c r="A17" s="62" t="s">
        <v>254</v>
      </c>
      <c r="B17" s="63">
        <v>3</v>
      </c>
      <c r="C17" s="64">
        <v>6</v>
      </c>
      <c r="D17" s="64">
        <v>6</v>
      </c>
    </row>
    <row r="18" spans="1:4" ht="15.6" thickBot="1" x14ac:dyDescent="0.35">
      <c r="A18" s="147" t="s">
        <v>255</v>
      </c>
      <c r="B18" s="148">
        <v>0</v>
      </c>
      <c r="C18" s="149">
        <v>26</v>
      </c>
      <c r="D18" s="149">
        <v>26</v>
      </c>
    </row>
    <row r="19" spans="1:4" ht="15" x14ac:dyDescent="0.3">
      <c r="A19" s="52" t="s">
        <v>238</v>
      </c>
      <c r="B19" s="53">
        <v>54</v>
      </c>
      <c r="C19" s="54">
        <v>25</v>
      </c>
      <c r="D19" s="54">
        <f>SUM(D20:D23)</f>
        <v>24</v>
      </c>
    </row>
    <row r="20" spans="1:4" ht="15" x14ac:dyDescent="0.3">
      <c r="A20" s="55" t="s">
        <v>256</v>
      </c>
      <c r="B20" s="38">
        <v>3</v>
      </c>
      <c r="C20" s="56">
        <v>0</v>
      </c>
      <c r="D20" s="56">
        <v>0</v>
      </c>
    </row>
    <row r="21" spans="1:4" ht="15" x14ac:dyDescent="0.3">
      <c r="A21" s="55" t="s">
        <v>257</v>
      </c>
      <c r="B21" s="38">
        <v>10</v>
      </c>
      <c r="C21" s="56">
        <v>0</v>
      </c>
      <c r="D21" s="56">
        <v>0</v>
      </c>
    </row>
    <row r="22" spans="1:4" ht="15" x14ac:dyDescent="0.3">
      <c r="A22" s="55" t="s">
        <v>258</v>
      </c>
      <c r="B22" s="38">
        <v>7</v>
      </c>
      <c r="C22" s="56">
        <v>0</v>
      </c>
      <c r="D22" s="56">
        <v>0</v>
      </c>
    </row>
    <row r="23" spans="1:4" ht="15.6" thickBot="1" x14ac:dyDescent="0.35">
      <c r="A23" s="62" t="s">
        <v>259</v>
      </c>
      <c r="B23" s="63">
        <v>34</v>
      </c>
      <c r="C23" s="64">
        <v>25</v>
      </c>
      <c r="D23" s="64">
        <v>24</v>
      </c>
    </row>
    <row r="24" spans="1:4" ht="15" x14ac:dyDescent="0.3">
      <c r="A24" s="52" t="s">
        <v>239</v>
      </c>
      <c r="B24" s="53">
        <v>82</v>
      </c>
      <c r="C24" s="54">
        <v>99</v>
      </c>
      <c r="D24" s="54">
        <f>SUM(D25:D26)</f>
        <v>99</v>
      </c>
    </row>
    <row r="25" spans="1:4" ht="15" x14ac:dyDescent="0.3">
      <c r="A25" s="55" t="s">
        <v>260</v>
      </c>
      <c r="B25" s="38">
        <v>29</v>
      </c>
      <c r="C25" s="56">
        <v>29</v>
      </c>
      <c r="D25" s="56">
        <v>29</v>
      </c>
    </row>
    <row r="26" spans="1:4" ht="15.6" thickBot="1" x14ac:dyDescent="0.35">
      <c r="A26" s="62" t="s">
        <v>261</v>
      </c>
      <c r="B26" s="63">
        <v>53</v>
      </c>
      <c r="C26" s="64">
        <v>70</v>
      </c>
      <c r="D26" s="64">
        <v>70</v>
      </c>
    </row>
    <row r="27" spans="1:4" ht="15" x14ac:dyDescent="0.3">
      <c r="A27" s="52" t="s">
        <v>240</v>
      </c>
      <c r="B27" s="53">
        <v>0</v>
      </c>
      <c r="C27" s="54">
        <v>35</v>
      </c>
      <c r="D27" s="54">
        <v>0</v>
      </c>
    </row>
    <row r="28" spans="1:4" ht="15.6" thickBot="1" x14ac:dyDescent="0.35">
      <c r="A28" s="62" t="s">
        <v>262</v>
      </c>
      <c r="B28" s="63">
        <v>0</v>
      </c>
      <c r="C28" s="64">
        <v>35</v>
      </c>
      <c r="D28" s="64">
        <v>0</v>
      </c>
    </row>
    <row r="29" spans="1:4" ht="15.6" thickBot="1" x14ac:dyDescent="0.35">
      <c r="A29" s="65" t="s">
        <v>1</v>
      </c>
      <c r="B29" s="66">
        <v>2966</v>
      </c>
      <c r="C29" s="67">
        <v>3589</v>
      </c>
      <c r="D29" s="67">
        <f>SUM(D27+D24+D19+D16+D12+D7+D4)</f>
        <v>3604</v>
      </c>
    </row>
    <row r="30" spans="1:4" ht="15.6" thickBot="1" x14ac:dyDescent="0.35">
      <c r="A30" s="68" t="s">
        <v>2</v>
      </c>
      <c r="B30" s="69" t="s">
        <v>86</v>
      </c>
      <c r="C30" s="156" t="s">
        <v>179</v>
      </c>
      <c r="D30" s="155" t="s">
        <v>180</v>
      </c>
    </row>
    <row r="31" spans="1:4" ht="15" x14ac:dyDescent="0.3">
      <c r="A31" s="52" t="s">
        <v>243</v>
      </c>
      <c r="B31" s="53">
        <v>1789</v>
      </c>
      <c r="C31" s="157">
        <v>2273</v>
      </c>
      <c r="D31" s="53">
        <f>D32</f>
        <v>2273</v>
      </c>
    </row>
    <row r="32" spans="1:4" ht="15.6" thickBot="1" x14ac:dyDescent="0.35">
      <c r="A32" s="62" t="s">
        <v>263</v>
      </c>
      <c r="B32" s="63">
        <v>1789</v>
      </c>
      <c r="C32" s="158">
        <v>2273</v>
      </c>
      <c r="D32" s="63">
        <v>2273</v>
      </c>
    </row>
    <row r="33" spans="1:4" ht="15" x14ac:dyDescent="0.3">
      <c r="A33" s="52" t="s">
        <v>244</v>
      </c>
      <c r="B33" s="53">
        <v>439</v>
      </c>
      <c r="C33" s="159">
        <v>691</v>
      </c>
      <c r="D33" s="151">
        <f>SUM(D34:D35)</f>
        <v>670</v>
      </c>
    </row>
    <row r="34" spans="1:4" ht="15" x14ac:dyDescent="0.3">
      <c r="A34" s="55" t="s">
        <v>264</v>
      </c>
      <c r="B34" s="38">
        <v>28</v>
      </c>
      <c r="C34" s="160">
        <v>124</v>
      </c>
      <c r="D34" s="105">
        <v>100</v>
      </c>
    </row>
    <row r="35" spans="1:4" ht="15.6" thickBot="1" x14ac:dyDescent="0.35">
      <c r="A35" s="62" t="s">
        <v>265</v>
      </c>
      <c r="B35" s="63">
        <v>411</v>
      </c>
      <c r="C35" s="161">
        <v>567</v>
      </c>
      <c r="D35" s="152">
        <v>570</v>
      </c>
    </row>
    <row r="36" spans="1:4" ht="15" x14ac:dyDescent="0.3">
      <c r="A36" s="52" t="s">
        <v>241</v>
      </c>
      <c r="B36" s="53">
        <v>75</v>
      </c>
      <c r="C36" s="159">
        <v>86</v>
      </c>
      <c r="D36" s="151">
        <f>D37</f>
        <v>90</v>
      </c>
    </row>
    <row r="37" spans="1:4" ht="15.6" thickBot="1" x14ac:dyDescent="0.35">
      <c r="A37" s="62" t="s">
        <v>266</v>
      </c>
      <c r="B37" s="63">
        <v>75</v>
      </c>
      <c r="C37" s="161">
        <v>86</v>
      </c>
      <c r="D37" s="152">
        <v>90</v>
      </c>
    </row>
    <row r="38" spans="1:4" ht="15" x14ac:dyDescent="0.3">
      <c r="A38" s="52" t="s">
        <v>242</v>
      </c>
      <c r="B38" s="53">
        <v>714</v>
      </c>
      <c r="C38" s="159">
        <v>763</v>
      </c>
      <c r="D38" s="151">
        <f>SUM(D39:D40)</f>
        <v>717</v>
      </c>
    </row>
    <row r="39" spans="1:4" ht="15" x14ac:dyDescent="0.3">
      <c r="A39" s="162" t="s">
        <v>267</v>
      </c>
      <c r="B39" s="150">
        <v>0</v>
      </c>
      <c r="C39" s="163">
        <v>46</v>
      </c>
      <c r="D39" s="153">
        <v>0</v>
      </c>
    </row>
    <row r="40" spans="1:4" ht="15.6" thickBot="1" x14ac:dyDescent="0.35">
      <c r="A40" s="62" t="s">
        <v>268</v>
      </c>
      <c r="B40" s="63">
        <v>714</v>
      </c>
      <c r="C40" s="161">
        <v>717</v>
      </c>
      <c r="D40" s="152">
        <v>717</v>
      </c>
    </row>
    <row r="41" spans="1:4" ht="15.6" thickBot="1" x14ac:dyDescent="0.35">
      <c r="A41" s="70" t="s">
        <v>3</v>
      </c>
      <c r="B41" s="71">
        <v>3017</v>
      </c>
      <c r="C41" s="154">
        <v>3813</v>
      </c>
      <c r="D41" s="71">
        <f>SUM(D31+D33+D36+D38)</f>
        <v>3750</v>
      </c>
    </row>
    <row r="42" spans="1:4" ht="34.200000000000003" customHeight="1" thickBot="1" x14ac:dyDescent="0.35">
      <c r="A42" s="58" t="s">
        <v>4</v>
      </c>
      <c r="B42" s="59">
        <v>51</v>
      </c>
      <c r="C42" s="59">
        <v>224</v>
      </c>
      <c r="D42" s="164">
        <f>SUM(D41-D29)</f>
        <v>146</v>
      </c>
    </row>
    <row r="43" spans="1:4" ht="12" customHeight="1" x14ac:dyDescent="0.3">
      <c r="A43" s="60"/>
      <c r="B43" s="14"/>
      <c r="C43" s="14"/>
      <c r="D43" s="14"/>
    </row>
    <row r="44" spans="1:4" x14ac:dyDescent="0.3">
      <c r="A44" s="74" t="s">
        <v>181</v>
      </c>
      <c r="B44" s="73"/>
      <c r="C44" s="73"/>
      <c r="D44" s="73"/>
    </row>
    <row r="45" spans="1:4" x14ac:dyDescent="0.3">
      <c r="A45" s="141"/>
      <c r="B45" s="73"/>
      <c r="C45" s="73"/>
      <c r="D45" s="73"/>
    </row>
    <row r="46" spans="1:4" x14ac:dyDescent="0.3">
      <c r="A46" s="73" t="s">
        <v>269</v>
      </c>
      <c r="C46" s="73"/>
      <c r="D46" s="73"/>
    </row>
    <row r="47" spans="1:4" x14ac:dyDescent="0.3">
      <c r="A47" s="73" t="s">
        <v>270</v>
      </c>
      <c r="C47" s="73"/>
      <c r="D47" s="73"/>
    </row>
    <row r="48" spans="1:4" x14ac:dyDescent="0.3">
      <c r="A48" s="141" t="s">
        <v>271</v>
      </c>
      <c r="B48" s="73"/>
      <c r="C48" s="73"/>
      <c r="D48" s="73"/>
    </row>
    <row r="49" spans="1:6" x14ac:dyDescent="0.3">
      <c r="A49" s="74" t="s">
        <v>272</v>
      </c>
      <c r="B49" s="73"/>
      <c r="C49" s="73"/>
      <c r="D49" s="73"/>
    </row>
    <row r="50" spans="1:6" x14ac:dyDescent="0.3">
      <c r="A50" s="9"/>
    </row>
    <row r="64" spans="1:6" x14ac:dyDescent="0.3">
      <c r="A64" s="2"/>
      <c r="F64"/>
    </row>
  </sheetData>
  <mergeCells count="2">
    <mergeCell ref="A1:D1"/>
    <mergeCell ref="A2:D2"/>
  </mergeCells>
  <pageMargins left="0.70866141732283472" right="0.70866141732283472" top="0.39370078740157483" bottom="0.39370078740157483" header="0.31496062992125984" footer="0.31496062992125984"/>
  <pageSetup paperSize="9" scale="90" orientation="portrait" r:id="rId1"/>
  <rowBreaks count="1" manualBreakCount="1">
    <brk id="49" max="13" man="1"/>
  </rowBreaks>
  <colBreaks count="2" manualBreakCount="2">
    <brk id="4" max="49" man="1"/>
    <brk id="14" min="1" max="4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topLeftCell="A4" zoomScaleNormal="100" workbookViewId="0">
      <selection sqref="A1:N29"/>
    </sheetView>
  </sheetViews>
  <sheetFormatPr defaultColWidth="9.109375" defaultRowHeight="15.6" x14ac:dyDescent="0.3"/>
  <cols>
    <col min="1" max="1" width="9.109375" style="3"/>
    <col min="2" max="2" width="16.6640625" style="3" customWidth="1"/>
    <col min="3" max="3" width="10.88671875" style="3" customWidth="1"/>
    <col min="4" max="4" width="8.6640625" style="3" bestFit="1" customWidth="1"/>
    <col min="5" max="5" width="7.21875" style="3" customWidth="1"/>
    <col min="6" max="6" width="10.88671875" style="3" bestFit="1" customWidth="1"/>
    <col min="7" max="7" width="12.109375" style="3" bestFit="1" customWidth="1"/>
    <col min="8" max="8" width="10.109375" style="3" customWidth="1"/>
    <col min="9" max="9" width="11.33203125" style="3" customWidth="1"/>
    <col min="10" max="11" width="9.109375" style="3"/>
    <col min="12" max="12" width="9.77734375" style="3" customWidth="1"/>
    <col min="13" max="13" width="9.109375" style="3"/>
    <col min="14" max="14" width="9.5546875" style="3" customWidth="1"/>
    <col min="15" max="16384" width="9.109375" style="3"/>
  </cols>
  <sheetData>
    <row r="1" spans="1:17" customFormat="1" ht="20.399999999999999" x14ac:dyDescent="0.35">
      <c r="A1" s="216" t="s">
        <v>38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7" ht="16.2" thickBot="1" x14ac:dyDescent="0.35">
      <c r="A2" s="18"/>
      <c r="B2" s="18"/>
      <c r="C2" s="233"/>
      <c r="D2" s="233"/>
      <c r="E2" s="18"/>
      <c r="F2" s="30"/>
      <c r="G2" s="30"/>
      <c r="H2" s="30"/>
      <c r="I2" s="30"/>
      <c r="J2" s="30"/>
      <c r="K2" s="30"/>
      <c r="L2" s="30"/>
      <c r="M2" s="30"/>
      <c r="N2" s="30"/>
      <c r="O2" s="6"/>
      <c r="P2" s="6"/>
      <c r="Q2" s="6"/>
    </row>
    <row r="3" spans="1:17" ht="22.8" thickBot="1" x14ac:dyDescent="0.35">
      <c r="A3" s="228" t="s">
        <v>174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30"/>
      <c r="O3" s="7"/>
      <c r="P3" s="7"/>
      <c r="Q3" s="7"/>
    </row>
    <row r="4" spans="1:17" ht="16.2" thickBot="1" x14ac:dyDescent="0.35">
      <c r="A4" s="234" t="s">
        <v>5</v>
      </c>
      <c r="B4" s="235"/>
      <c r="C4" s="31" t="s">
        <v>6</v>
      </c>
      <c r="D4" s="234" t="s">
        <v>7</v>
      </c>
      <c r="E4" s="235"/>
      <c r="F4" s="31" t="s">
        <v>8</v>
      </c>
      <c r="G4" s="31" t="s">
        <v>9</v>
      </c>
      <c r="H4" s="31" t="s">
        <v>10</v>
      </c>
      <c r="I4" s="32" t="s">
        <v>11</v>
      </c>
      <c r="J4" s="31" t="s">
        <v>12</v>
      </c>
      <c r="K4" s="33" t="s">
        <v>80</v>
      </c>
      <c r="L4" s="34" t="s">
        <v>79</v>
      </c>
      <c r="M4" s="33" t="s">
        <v>13</v>
      </c>
      <c r="N4" s="34" t="s">
        <v>79</v>
      </c>
      <c r="O4" s="6"/>
      <c r="P4" s="6"/>
      <c r="Q4" s="6"/>
    </row>
    <row r="5" spans="1:17" ht="16.2" thickBot="1" x14ac:dyDescent="0.35">
      <c r="A5" s="220" t="s">
        <v>14</v>
      </c>
      <c r="B5" s="221"/>
      <c r="C5" s="35" t="s">
        <v>89</v>
      </c>
      <c r="D5" s="240" t="s">
        <v>175</v>
      </c>
      <c r="E5" s="241"/>
      <c r="F5" s="143">
        <v>57</v>
      </c>
      <c r="G5" s="144">
        <v>56</v>
      </c>
      <c r="H5" s="145">
        <v>0</v>
      </c>
      <c r="I5" s="145">
        <v>0</v>
      </c>
      <c r="J5" s="145">
        <v>0</v>
      </c>
      <c r="K5" s="145">
        <v>0</v>
      </c>
      <c r="L5" s="145">
        <v>0</v>
      </c>
      <c r="M5" s="145">
        <v>0</v>
      </c>
      <c r="N5" s="146">
        <v>0</v>
      </c>
      <c r="O5" s="5"/>
      <c r="P5" s="6"/>
      <c r="Q5" s="6"/>
    </row>
    <row r="6" spans="1:17" ht="16.2" thickBot="1" x14ac:dyDescent="0.35">
      <c r="A6" s="220" t="s">
        <v>25</v>
      </c>
      <c r="B6" s="221"/>
      <c r="C6" s="36" t="s">
        <v>90</v>
      </c>
      <c r="D6" s="244" t="s">
        <v>24</v>
      </c>
      <c r="E6" s="245"/>
      <c r="F6" s="129">
        <v>12</v>
      </c>
      <c r="G6" s="130">
        <v>11</v>
      </c>
      <c r="H6" s="131">
        <v>9</v>
      </c>
      <c r="I6" s="131">
        <v>2</v>
      </c>
      <c r="J6" s="131">
        <v>0</v>
      </c>
      <c r="K6" s="131">
        <v>0</v>
      </c>
      <c r="L6" s="131">
        <v>0</v>
      </c>
      <c r="M6" s="109"/>
      <c r="N6" s="110"/>
      <c r="O6" s="6"/>
      <c r="P6" s="6"/>
      <c r="Q6" s="6"/>
    </row>
    <row r="7" spans="1:17" ht="16.2" thickBot="1" x14ac:dyDescent="0.35">
      <c r="A7" s="220" t="s">
        <v>23</v>
      </c>
      <c r="B7" s="221"/>
      <c r="C7" s="37" t="s">
        <v>90</v>
      </c>
      <c r="D7" s="246" t="s">
        <v>24</v>
      </c>
      <c r="E7" s="247"/>
      <c r="F7" s="132">
        <v>6</v>
      </c>
      <c r="G7" s="133">
        <v>6</v>
      </c>
      <c r="H7" s="134">
        <v>1</v>
      </c>
      <c r="I7" s="134">
        <v>0</v>
      </c>
      <c r="J7" s="134">
        <v>3</v>
      </c>
      <c r="K7" s="134">
        <v>1</v>
      </c>
      <c r="L7" s="134">
        <v>2</v>
      </c>
      <c r="M7" s="111"/>
      <c r="N7" s="112"/>
      <c r="O7" s="6"/>
      <c r="P7" s="6"/>
      <c r="Q7" s="6"/>
    </row>
    <row r="8" spans="1:17" ht="16.2" thickBot="1" x14ac:dyDescent="0.35">
      <c r="A8" s="220" t="s">
        <v>30</v>
      </c>
      <c r="B8" s="221"/>
      <c r="C8" s="37" t="s">
        <v>91</v>
      </c>
      <c r="D8" s="231" t="s">
        <v>24</v>
      </c>
      <c r="E8" s="232"/>
      <c r="F8" s="137">
        <v>16</v>
      </c>
      <c r="G8" s="138">
        <v>16</v>
      </c>
      <c r="H8" s="128">
        <v>12</v>
      </c>
      <c r="I8" s="128">
        <v>0</v>
      </c>
      <c r="J8" s="128">
        <v>0</v>
      </c>
      <c r="K8" s="128">
        <v>2</v>
      </c>
      <c r="L8" s="128">
        <v>2</v>
      </c>
      <c r="M8" s="113"/>
      <c r="N8" s="114"/>
      <c r="O8" s="6"/>
      <c r="P8" s="6"/>
      <c r="Q8" s="6"/>
    </row>
    <row r="9" spans="1:17" ht="16.2" thickBot="1" x14ac:dyDescent="0.35">
      <c r="A9" s="220" t="s">
        <v>28</v>
      </c>
      <c r="B9" s="221"/>
      <c r="C9" s="140" t="s">
        <v>91</v>
      </c>
      <c r="D9" s="231" t="s">
        <v>24</v>
      </c>
      <c r="E9" s="232"/>
      <c r="F9" s="137">
        <v>15</v>
      </c>
      <c r="G9" s="138">
        <v>14</v>
      </c>
      <c r="H9" s="128">
        <v>6</v>
      </c>
      <c r="I9" s="128">
        <v>4</v>
      </c>
      <c r="J9" s="128">
        <v>3</v>
      </c>
      <c r="K9" s="128">
        <v>0</v>
      </c>
      <c r="L9" s="128">
        <v>1</v>
      </c>
      <c r="M9" s="113"/>
      <c r="N9" s="114"/>
      <c r="O9" s="6"/>
      <c r="P9" s="6"/>
      <c r="Q9" s="6"/>
    </row>
    <row r="10" spans="1:17" ht="16.2" thickBot="1" x14ac:dyDescent="0.35">
      <c r="A10" s="220" t="s">
        <v>26</v>
      </c>
      <c r="B10" s="221"/>
      <c r="C10" s="37" t="s">
        <v>92</v>
      </c>
      <c r="D10" s="222" t="s">
        <v>35</v>
      </c>
      <c r="E10" s="223"/>
      <c r="F10" s="137">
        <v>10</v>
      </c>
      <c r="G10" s="138">
        <v>10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10</v>
      </c>
      <c r="N10" s="57">
        <v>0</v>
      </c>
      <c r="O10" s="6"/>
      <c r="P10" s="6"/>
      <c r="Q10" s="6"/>
    </row>
    <row r="11" spans="1:17" ht="16.2" thickBot="1" x14ac:dyDescent="0.35">
      <c r="A11" s="220" t="s">
        <v>116</v>
      </c>
      <c r="B11" s="221"/>
      <c r="C11" s="85" t="s">
        <v>94</v>
      </c>
      <c r="D11" s="242" t="s">
        <v>22</v>
      </c>
      <c r="E11" s="243"/>
      <c r="F11" s="119">
        <v>5</v>
      </c>
      <c r="G11" s="120">
        <v>5</v>
      </c>
      <c r="H11" s="121">
        <v>3</v>
      </c>
      <c r="I11" s="121">
        <v>1</v>
      </c>
      <c r="J11" s="121">
        <v>1</v>
      </c>
      <c r="K11" s="121">
        <v>0</v>
      </c>
      <c r="L11" s="121">
        <v>0</v>
      </c>
      <c r="M11" s="115"/>
      <c r="N11" s="116"/>
      <c r="O11" s="6"/>
      <c r="P11" s="6"/>
      <c r="Q11" s="6"/>
    </row>
    <row r="12" spans="1:17" ht="16.2" thickBot="1" x14ac:dyDescent="0.35">
      <c r="A12" s="220" t="s">
        <v>117</v>
      </c>
      <c r="B12" s="221"/>
      <c r="C12" s="85" t="s">
        <v>95</v>
      </c>
      <c r="D12" s="242" t="s">
        <v>22</v>
      </c>
      <c r="E12" s="243"/>
      <c r="F12" s="119">
        <v>10</v>
      </c>
      <c r="G12" s="120">
        <v>10</v>
      </c>
      <c r="H12" s="121">
        <v>6</v>
      </c>
      <c r="I12" s="121">
        <v>3</v>
      </c>
      <c r="J12" s="121">
        <v>1</v>
      </c>
      <c r="K12" s="121">
        <v>0</v>
      </c>
      <c r="L12" s="121">
        <v>0</v>
      </c>
      <c r="M12" s="121"/>
      <c r="N12" s="116"/>
      <c r="O12" s="6"/>
      <c r="P12" s="6"/>
      <c r="Q12" s="6"/>
    </row>
    <row r="13" spans="1:17" ht="16.2" thickBot="1" x14ac:dyDescent="0.35">
      <c r="A13" s="220" t="s">
        <v>115</v>
      </c>
      <c r="B13" s="221"/>
      <c r="C13" s="85" t="s">
        <v>96</v>
      </c>
      <c r="D13" s="242" t="s">
        <v>22</v>
      </c>
      <c r="E13" s="243"/>
      <c r="F13" s="119">
        <v>5</v>
      </c>
      <c r="G13" s="120">
        <v>5</v>
      </c>
      <c r="H13" s="121">
        <v>3</v>
      </c>
      <c r="I13" s="121">
        <v>1</v>
      </c>
      <c r="J13" s="121">
        <v>0</v>
      </c>
      <c r="K13" s="121">
        <v>1</v>
      </c>
      <c r="L13" s="121">
        <v>0</v>
      </c>
      <c r="M13" s="121"/>
      <c r="N13" s="116"/>
      <c r="O13" s="6"/>
      <c r="P13" s="6"/>
      <c r="Q13" s="6"/>
    </row>
    <row r="14" spans="1:17" ht="16.2" thickBot="1" x14ac:dyDescent="0.35">
      <c r="A14" s="220" t="s">
        <v>27</v>
      </c>
      <c r="B14" s="221"/>
      <c r="C14" s="85" t="s">
        <v>97</v>
      </c>
      <c r="D14" s="242" t="s">
        <v>22</v>
      </c>
      <c r="E14" s="243"/>
      <c r="F14" s="119">
        <v>9</v>
      </c>
      <c r="G14" s="120">
        <v>8</v>
      </c>
      <c r="H14" s="121">
        <v>1</v>
      </c>
      <c r="I14" s="121">
        <v>0</v>
      </c>
      <c r="J14" s="121">
        <v>3</v>
      </c>
      <c r="K14" s="121">
        <v>0</v>
      </c>
      <c r="L14" s="121">
        <v>4</v>
      </c>
      <c r="M14" s="115"/>
      <c r="N14" s="116"/>
      <c r="O14" s="6"/>
      <c r="P14" s="6"/>
      <c r="Q14" s="6"/>
    </row>
    <row r="15" spans="1:17" ht="16.2" thickBot="1" x14ac:dyDescent="0.35">
      <c r="A15" s="236" t="s">
        <v>17</v>
      </c>
      <c r="B15" s="237"/>
      <c r="C15" s="83" t="s">
        <v>102</v>
      </c>
      <c r="D15" s="238" t="s">
        <v>15</v>
      </c>
      <c r="E15" s="239"/>
      <c r="F15" s="135">
        <v>12</v>
      </c>
      <c r="G15" s="136">
        <v>11</v>
      </c>
      <c r="H15" s="136">
        <v>5</v>
      </c>
      <c r="I15" s="136">
        <v>3</v>
      </c>
      <c r="J15" s="136">
        <v>0</v>
      </c>
      <c r="K15" s="136">
        <v>0</v>
      </c>
      <c r="L15" s="136">
        <v>3</v>
      </c>
      <c r="M15" s="117"/>
      <c r="N15" s="118"/>
      <c r="O15" s="6"/>
      <c r="P15" s="6"/>
      <c r="Q15" s="6"/>
    </row>
    <row r="16" spans="1:17" ht="16.2" thickBot="1" x14ac:dyDescent="0.35">
      <c r="A16" s="220" t="s">
        <v>18</v>
      </c>
      <c r="B16" s="221"/>
      <c r="C16" s="39" t="s">
        <v>103</v>
      </c>
      <c r="D16" s="242" t="s">
        <v>15</v>
      </c>
      <c r="E16" s="243"/>
      <c r="F16" s="126">
        <v>22</v>
      </c>
      <c r="G16" s="121">
        <v>22</v>
      </c>
      <c r="H16" s="121">
        <v>4</v>
      </c>
      <c r="I16" s="121">
        <v>6</v>
      </c>
      <c r="J16" s="121">
        <v>1</v>
      </c>
      <c r="K16" s="121">
        <v>3</v>
      </c>
      <c r="L16" s="121">
        <v>8</v>
      </c>
      <c r="M16" s="115"/>
      <c r="N16" s="116"/>
      <c r="O16" s="6"/>
      <c r="P16" s="6"/>
      <c r="Q16" s="6"/>
    </row>
    <row r="17" spans="1:17" ht="16.2" thickBot="1" x14ac:dyDescent="0.35">
      <c r="A17" s="220" t="s">
        <v>19</v>
      </c>
      <c r="B17" s="221"/>
      <c r="C17" s="39" t="s">
        <v>104</v>
      </c>
      <c r="D17" s="248" t="s">
        <v>20</v>
      </c>
      <c r="E17" s="249"/>
      <c r="F17" s="126">
        <v>6</v>
      </c>
      <c r="G17" s="121">
        <v>5</v>
      </c>
      <c r="H17" s="121">
        <v>0</v>
      </c>
      <c r="I17" s="121">
        <v>2</v>
      </c>
      <c r="J17" s="121">
        <v>2</v>
      </c>
      <c r="K17" s="121">
        <v>0</v>
      </c>
      <c r="L17" s="121">
        <v>1</v>
      </c>
      <c r="M17" s="115"/>
      <c r="N17" s="116"/>
      <c r="O17" s="6"/>
      <c r="P17" s="6"/>
      <c r="Q17" s="6"/>
    </row>
    <row r="18" spans="1:17" ht="16.2" thickBot="1" x14ac:dyDescent="0.35">
      <c r="A18" s="220" t="s">
        <v>26</v>
      </c>
      <c r="B18" s="221"/>
      <c r="C18" s="39" t="s">
        <v>105</v>
      </c>
      <c r="D18" s="248" t="s">
        <v>177</v>
      </c>
      <c r="E18" s="249"/>
      <c r="F18" s="126">
        <v>7</v>
      </c>
      <c r="G18" s="121">
        <v>6</v>
      </c>
      <c r="H18" s="121">
        <v>0</v>
      </c>
      <c r="I18" s="121">
        <v>0</v>
      </c>
      <c r="J18" s="121">
        <v>0</v>
      </c>
      <c r="K18" s="121">
        <v>0</v>
      </c>
      <c r="L18" s="121">
        <v>0</v>
      </c>
      <c r="M18" s="121">
        <v>6</v>
      </c>
      <c r="N18" s="139">
        <v>0</v>
      </c>
      <c r="O18" s="6"/>
      <c r="P18" s="6"/>
      <c r="Q18" s="6"/>
    </row>
    <row r="19" spans="1:17" ht="16.2" thickBot="1" x14ac:dyDescent="0.35">
      <c r="A19" s="220" t="s">
        <v>21</v>
      </c>
      <c r="B19" s="221"/>
      <c r="C19" s="84" t="s">
        <v>106</v>
      </c>
      <c r="D19" s="248" t="s">
        <v>22</v>
      </c>
      <c r="E19" s="249"/>
      <c r="F19" s="126">
        <v>12</v>
      </c>
      <c r="G19" s="121">
        <v>12</v>
      </c>
      <c r="H19" s="121">
        <v>4</v>
      </c>
      <c r="I19" s="121">
        <v>1</v>
      </c>
      <c r="J19" s="121">
        <v>1</v>
      </c>
      <c r="K19" s="121">
        <v>0</v>
      </c>
      <c r="L19" s="121">
        <v>6</v>
      </c>
      <c r="M19" s="115" t="s">
        <v>53</v>
      </c>
      <c r="N19" s="116" t="s">
        <v>53</v>
      </c>
      <c r="O19" s="6"/>
      <c r="P19" s="6"/>
      <c r="Q19" s="6"/>
    </row>
    <row r="20" spans="1:17" ht="16.2" thickBot="1" x14ac:dyDescent="0.35">
      <c r="A20" s="220" t="s">
        <v>25</v>
      </c>
      <c r="B20" s="221"/>
      <c r="C20" s="42" t="s">
        <v>107</v>
      </c>
      <c r="D20" s="231" t="s">
        <v>29</v>
      </c>
      <c r="E20" s="232"/>
      <c r="F20" s="127">
        <v>17</v>
      </c>
      <c r="G20" s="128">
        <v>15</v>
      </c>
      <c r="H20" s="128">
        <v>6</v>
      </c>
      <c r="I20" s="128">
        <v>0</v>
      </c>
      <c r="J20" s="128">
        <v>2</v>
      </c>
      <c r="K20" s="128">
        <v>0</v>
      </c>
      <c r="L20" s="128">
        <v>7</v>
      </c>
      <c r="M20" s="113"/>
      <c r="N20" s="114"/>
      <c r="O20" s="6"/>
      <c r="P20" s="6"/>
      <c r="Q20" s="6"/>
    </row>
    <row r="21" spans="1:17" ht="16.2" thickBot="1" x14ac:dyDescent="0.35">
      <c r="A21" s="220" t="s">
        <v>23</v>
      </c>
      <c r="B21" s="221"/>
      <c r="C21" s="43" t="s">
        <v>107</v>
      </c>
      <c r="D21" s="231" t="s">
        <v>29</v>
      </c>
      <c r="E21" s="232"/>
      <c r="F21" s="127">
        <v>4</v>
      </c>
      <c r="G21" s="128">
        <v>4</v>
      </c>
      <c r="H21" s="128">
        <v>3</v>
      </c>
      <c r="I21" s="128">
        <v>1</v>
      </c>
      <c r="J21" s="128">
        <v>0</v>
      </c>
      <c r="K21" s="128">
        <v>0</v>
      </c>
      <c r="L21" s="128">
        <v>0</v>
      </c>
      <c r="M21" s="113"/>
      <c r="N21" s="114"/>
      <c r="O21" s="6"/>
      <c r="P21" s="6"/>
      <c r="Q21" s="6"/>
    </row>
    <row r="22" spans="1:17" ht="16.2" thickBot="1" x14ac:dyDescent="0.35">
      <c r="A22" s="220" t="s">
        <v>30</v>
      </c>
      <c r="B22" s="221"/>
      <c r="C22" s="42" t="s">
        <v>108</v>
      </c>
      <c r="D22" s="231" t="s">
        <v>29</v>
      </c>
      <c r="E22" s="232"/>
      <c r="F22" s="127">
        <v>14</v>
      </c>
      <c r="G22" s="128">
        <v>13</v>
      </c>
      <c r="H22" s="128">
        <v>5</v>
      </c>
      <c r="I22" s="128">
        <v>1</v>
      </c>
      <c r="J22" s="128">
        <v>3</v>
      </c>
      <c r="K22" s="128">
        <v>1</v>
      </c>
      <c r="L22" s="128">
        <v>3</v>
      </c>
      <c r="M22" s="113" t="s">
        <v>53</v>
      </c>
      <c r="N22" s="114"/>
      <c r="O22" s="6"/>
      <c r="P22" s="6"/>
      <c r="Q22" s="6"/>
    </row>
    <row r="23" spans="1:17" ht="16.2" thickBot="1" x14ac:dyDescent="0.35">
      <c r="A23" s="220" t="s">
        <v>28</v>
      </c>
      <c r="B23" s="221"/>
      <c r="C23" s="43" t="s">
        <v>108</v>
      </c>
      <c r="D23" s="231" t="s">
        <v>29</v>
      </c>
      <c r="E23" s="232"/>
      <c r="F23" s="127">
        <v>10</v>
      </c>
      <c r="G23" s="128">
        <v>10</v>
      </c>
      <c r="H23" s="128">
        <v>7</v>
      </c>
      <c r="I23" s="128">
        <v>2</v>
      </c>
      <c r="J23" s="128">
        <v>1</v>
      </c>
      <c r="K23" s="128">
        <v>0</v>
      </c>
      <c r="L23" s="128">
        <v>0</v>
      </c>
      <c r="M23" s="113"/>
      <c r="N23" s="114"/>
      <c r="O23" s="6"/>
      <c r="P23" s="6"/>
      <c r="Q23" s="6"/>
    </row>
    <row r="24" spans="1:17" ht="16.2" thickBot="1" x14ac:dyDescent="0.35">
      <c r="A24" s="220" t="s">
        <v>34</v>
      </c>
      <c r="B24" s="221"/>
      <c r="C24" s="43" t="s">
        <v>109</v>
      </c>
      <c r="D24" s="222" t="s">
        <v>32</v>
      </c>
      <c r="E24" s="223"/>
      <c r="F24" s="127">
        <v>22</v>
      </c>
      <c r="G24" s="128">
        <v>22</v>
      </c>
      <c r="H24" s="128">
        <v>8</v>
      </c>
      <c r="I24" s="128">
        <v>2</v>
      </c>
      <c r="J24" s="128">
        <v>5</v>
      </c>
      <c r="K24" s="128">
        <v>0</v>
      </c>
      <c r="L24" s="128">
        <v>7</v>
      </c>
      <c r="M24" s="113"/>
      <c r="N24" s="114"/>
      <c r="O24" s="6"/>
      <c r="P24" s="6"/>
      <c r="Q24" s="6"/>
    </row>
    <row r="25" spans="1:17" ht="16.2" thickBot="1" x14ac:dyDescent="0.35">
      <c r="A25" s="220" t="s">
        <v>33</v>
      </c>
      <c r="B25" s="221"/>
      <c r="C25" s="43" t="s">
        <v>109</v>
      </c>
      <c r="D25" s="222" t="s">
        <v>32</v>
      </c>
      <c r="E25" s="223"/>
      <c r="F25" s="127">
        <v>22</v>
      </c>
      <c r="G25" s="128">
        <v>22</v>
      </c>
      <c r="H25" s="128">
        <v>9</v>
      </c>
      <c r="I25" s="128">
        <v>6</v>
      </c>
      <c r="J25" s="128">
        <v>4</v>
      </c>
      <c r="K25" s="128">
        <v>0</v>
      </c>
      <c r="L25" s="128">
        <v>3</v>
      </c>
      <c r="M25" s="113"/>
      <c r="N25" s="114"/>
      <c r="O25" s="6"/>
      <c r="P25" s="6"/>
      <c r="Q25" s="6"/>
    </row>
    <row r="26" spans="1:17" ht="16.2" thickBot="1" x14ac:dyDescent="0.35">
      <c r="A26" s="220" t="s">
        <v>176</v>
      </c>
      <c r="B26" s="221"/>
      <c r="C26" s="43" t="s">
        <v>110</v>
      </c>
      <c r="D26" s="222" t="s">
        <v>22</v>
      </c>
      <c r="E26" s="223"/>
      <c r="F26" s="124">
        <v>4</v>
      </c>
      <c r="G26" s="125">
        <v>4</v>
      </c>
      <c r="H26" s="125">
        <v>3</v>
      </c>
      <c r="I26" s="125">
        <v>1</v>
      </c>
      <c r="J26" s="125">
        <v>0</v>
      </c>
      <c r="K26" s="125">
        <v>0</v>
      </c>
      <c r="L26" s="125">
        <v>0</v>
      </c>
      <c r="M26" s="122"/>
      <c r="N26" s="123"/>
      <c r="O26" s="6"/>
      <c r="P26" s="6"/>
      <c r="Q26" s="6"/>
    </row>
    <row r="27" spans="1:17" ht="16.2" thickBot="1" x14ac:dyDescent="0.35">
      <c r="A27" s="224" t="s">
        <v>31</v>
      </c>
      <c r="B27" s="225"/>
      <c r="C27" s="44" t="s">
        <v>16</v>
      </c>
      <c r="D27" s="226" t="s">
        <v>16</v>
      </c>
      <c r="E27" s="227"/>
      <c r="F27" s="45">
        <f t="shared" ref="F27:L27" si="0">SUM(F6:F26)</f>
        <v>240</v>
      </c>
      <c r="G27" s="46">
        <f t="shared" si="0"/>
        <v>231</v>
      </c>
      <c r="H27" s="47">
        <f t="shared" si="0"/>
        <v>95</v>
      </c>
      <c r="I27" s="47">
        <f t="shared" si="0"/>
        <v>36</v>
      </c>
      <c r="J27" s="47">
        <f t="shared" si="0"/>
        <v>30</v>
      </c>
      <c r="K27" s="47">
        <f t="shared" si="0"/>
        <v>8</v>
      </c>
      <c r="L27" s="47">
        <f t="shared" si="0"/>
        <v>47</v>
      </c>
      <c r="M27" s="47">
        <f>SUM(M6:M25)</f>
        <v>16</v>
      </c>
      <c r="N27" s="48">
        <f>SUM(N6:N25)</f>
        <v>0</v>
      </c>
      <c r="O27" s="6"/>
      <c r="P27" s="6"/>
      <c r="Q27" s="6"/>
    </row>
    <row r="28" spans="1:17" x14ac:dyDescent="0.3">
      <c r="A28" s="218"/>
      <c r="B28" s="218"/>
      <c r="C28" s="218"/>
      <c r="D28" s="218"/>
      <c r="E28" s="218"/>
      <c r="F28" s="219"/>
      <c r="G28" s="219"/>
      <c r="H28" s="219"/>
      <c r="I28" s="219"/>
      <c r="J28" s="219"/>
      <c r="K28" s="219"/>
      <c r="L28" s="219"/>
      <c r="M28" s="219"/>
      <c r="P28" s="6"/>
      <c r="Q28" s="6"/>
    </row>
  </sheetData>
  <mergeCells count="54">
    <mergeCell ref="A26:B26"/>
    <mergeCell ref="D26:E26"/>
    <mergeCell ref="D16:E16"/>
    <mergeCell ref="A16:B16"/>
    <mergeCell ref="A8:B8"/>
    <mergeCell ref="A9:B9"/>
    <mergeCell ref="D8:E8"/>
    <mergeCell ref="D9:E9"/>
    <mergeCell ref="D13:E13"/>
    <mergeCell ref="D11:E11"/>
    <mergeCell ref="D12:E12"/>
    <mergeCell ref="A13:B13"/>
    <mergeCell ref="A11:B11"/>
    <mergeCell ref="A12:B12"/>
    <mergeCell ref="D25:E25"/>
    <mergeCell ref="A25:B25"/>
    <mergeCell ref="A17:B17"/>
    <mergeCell ref="D17:E17"/>
    <mergeCell ref="A19:B19"/>
    <mergeCell ref="D19:E19"/>
    <mergeCell ref="A20:B20"/>
    <mergeCell ref="D20:E20"/>
    <mergeCell ref="A18:B18"/>
    <mergeCell ref="D18:E18"/>
    <mergeCell ref="C2:D2"/>
    <mergeCell ref="A4:B4"/>
    <mergeCell ref="D4:E4"/>
    <mergeCell ref="A15:B15"/>
    <mergeCell ref="D15:E15"/>
    <mergeCell ref="A5:B5"/>
    <mergeCell ref="D5:E5"/>
    <mergeCell ref="D10:E10"/>
    <mergeCell ref="A10:B10"/>
    <mergeCell ref="A7:B7"/>
    <mergeCell ref="D14:E14"/>
    <mergeCell ref="A6:B6"/>
    <mergeCell ref="D6:E6"/>
    <mergeCell ref="D7:E7"/>
    <mergeCell ref="A1:N1"/>
    <mergeCell ref="A28:I28"/>
    <mergeCell ref="J28:K28"/>
    <mergeCell ref="L28:M28"/>
    <mergeCell ref="A24:B24"/>
    <mergeCell ref="D24:E24"/>
    <mergeCell ref="A27:B27"/>
    <mergeCell ref="D27:E27"/>
    <mergeCell ref="A3:N3"/>
    <mergeCell ref="A21:B21"/>
    <mergeCell ref="D21:E21"/>
    <mergeCell ref="A23:B23"/>
    <mergeCell ref="D23:E23"/>
    <mergeCell ref="A22:B22"/>
    <mergeCell ref="D22:E22"/>
    <mergeCell ref="A14:B14"/>
  </mergeCells>
  <pageMargins left="0.7" right="0.7" top="0.75" bottom="0.75" header="0.3" footer="0.3"/>
  <pageSetup paperSize="9" scale="89" orientation="landscape" r:id="rId1"/>
  <rowBreaks count="1" manualBreakCount="1">
    <brk id="27" max="13" man="1"/>
  </rowBreaks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topLeftCell="A4" zoomScaleNormal="100" workbookViewId="0">
      <selection activeCell="A42" sqref="A42"/>
    </sheetView>
  </sheetViews>
  <sheetFormatPr defaultRowHeight="14.4" x14ac:dyDescent="0.3"/>
  <cols>
    <col min="1" max="1" width="22" customWidth="1"/>
    <col min="2" max="2" width="17.21875" customWidth="1"/>
    <col min="3" max="3" width="13.88671875" customWidth="1"/>
    <col min="4" max="4" width="13.88671875" bestFit="1" customWidth="1"/>
    <col min="5" max="5" width="13.88671875" customWidth="1"/>
    <col min="6" max="6" width="13.5546875" bestFit="1" customWidth="1"/>
    <col min="7" max="7" width="10.6640625" customWidth="1"/>
    <col min="8" max="8" width="11.5546875" customWidth="1"/>
    <col min="11" max="11" width="13.109375" customWidth="1"/>
    <col min="13" max="13" width="11.6640625" customWidth="1"/>
    <col min="14" max="14" width="11.109375" customWidth="1"/>
  </cols>
  <sheetData>
    <row r="1" spans="1:5" s="4" customFormat="1" ht="20.399999999999999" x14ac:dyDescent="0.3">
      <c r="A1" s="15" t="s">
        <v>62</v>
      </c>
      <c r="B1" s="16"/>
      <c r="C1" s="16"/>
      <c r="D1" s="16"/>
      <c r="E1" s="16"/>
    </row>
    <row r="2" spans="1:5" x14ac:dyDescent="0.3">
      <c r="A2" s="14"/>
      <c r="B2" s="14"/>
      <c r="C2" s="14"/>
      <c r="D2" s="14"/>
      <c r="E2" s="14"/>
    </row>
    <row r="3" spans="1:5" s="3" customFormat="1" ht="16.2" thickBot="1" x14ac:dyDescent="0.35">
      <c r="A3" s="17" t="s">
        <v>151</v>
      </c>
      <c r="B3" s="18"/>
      <c r="C3" s="18"/>
      <c r="D3" s="18"/>
      <c r="E3" s="18"/>
    </row>
    <row r="4" spans="1:5" s="3" customFormat="1" ht="15.6" x14ac:dyDescent="0.3">
      <c r="A4" s="19"/>
      <c r="B4" s="20" t="s">
        <v>112</v>
      </c>
      <c r="C4" s="21" t="s">
        <v>152</v>
      </c>
      <c r="D4" s="18"/>
      <c r="E4" s="18"/>
    </row>
    <row r="5" spans="1:5" s="3" customFormat="1" ht="16.2" thickBot="1" x14ac:dyDescent="0.35">
      <c r="A5" s="22" t="s">
        <v>63</v>
      </c>
      <c r="B5" s="23">
        <v>41</v>
      </c>
      <c r="C5" s="24">
        <v>37</v>
      </c>
      <c r="D5" s="18"/>
      <c r="E5" s="18"/>
    </row>
    <row r="6" spans="1:5" s="3" customFormat="1" ht="15.6" x14ac:dyDescent="0.3">
      <c r="A6" s="18"/>
      <c r="B6" s="18"/>
      <c r="C6" s="18"/>
      <c r="D6" s="18"/>
      <c r="E6" s="18"/>
    </row>
    <row r="7" spans="1:5" s="3" customFormat="1" ht="16.2" thickBot="1" x14ac:dyDescent="0.35">
      <c r="A7" s="17" t="s">
        <v>173</v>
      </c>
      <c r="B7" s="18"/>
      <c r="C7" s="18"/>
      <c r="D7" s="18"/>
      <c r="E7" s="18"/>
    </row>
    <row r="8" spans="1:5" s="3" customFormat="1" ht="30" x14ac:dyDescent="0.3">
      <c r="A8" s="61" t="s">
        <v>78</v>
      </c>
      <c r="B8" s="25" t="s">
        <v>64</v>
      </c>
      <c r="C8" s="20" t="s">
        <v>65</v>
      </c>
      <c r="D8" s="25" t="s">
        <v>66</v>
      </c>
      <c r="E8" s="21" t="s">
        <v>67</v>
      </c>
    </row>
    <row r="9" spans="1:5" s="3" customFormat="1" ht="15.6" x14ac:dyDescent="0.3">
      <c r="A9" s="87" t="s">
        <v>154</v>
      </c>
      <c r="B9" s="40">
        <v>4</v>
      </c>
      <c r="C9" s="40">
        <v>5</v>
      </c>
      <c r="D9" s="40">
        <v>1</v>
      </c>
      <c r="E9" s="41">
        <v>2</v>
      </c>
    </row>
    <row r="10" spans="1:5" x14ac:dyDescent="0.3">
      <c r="A10" s="88" t="s">
        <v>155</v>
      </c>
      <c r="B10" s="89">
        <v>5</v>
      </c>
      <c r="C10" s="89">
        <v>4</v>
      </c>
      <c r="D10" s="89">
        <v>3</v>
      </c>
      <c r="E10" s="90">
        <v>1</v>
      </c>
    </row>
    <row r="11" spans="1:5" ht="15" thickBot="1" x14ac:dyDescent="0.35">
      <c r="A11" s="91" t="s">
        <v>156</v>
      </c>
      <c r="B11" s="92">
        <v>0</v>
      </c>
      <c r="C11" s="92">
        <v>4</v>
      </c>
      <c r="D11" s="92">
        <v>0</v>
      </c>
      <c r="E11" s="93">
        <v>0</v>
      </c>
    </row>
    <row r="12" spans="1:5" x14ac:dyDescent="0.3">
      <c r="A12" s="14"/>
      <c r="B12" s="29"/>
      <c r="C12" s="29"/>
      <c r="D12" s="29"/>
      <c r="E12" s="29"/>
    </row>
    <row r="13" spans="1:5" ht="15" thickBot="1" x14ac:dyDescent="0.35">
      <c r="A13" s="13" t="s">
        <v>153</v>
      </c>
      <c r="B13" s="29"/>
      <c r="C13" s="29"/>
      <c r="D13" s="29"/>
      <c r="E13" s="29"/>
    </row>
    <row r="14" spans="1:5" ht="27.6" x14ac:dyDescent="0.3">
      <c r="A14" s="75"/>
      <c r="B14" s="76" t="s">
        <v>64</v>
      </c>
      <c r="C14" s="77" t="s">
        <v>65</v>
      </c>
      <c r="D14" s="76" t="s">
        <v>66</v>
      </c>
      <c r="E14" s="78" t="s">
        <v>67</v>
      </c>
    </row>
    <row r="15" spans="1:5" x14ac:dyDescent="0.3">
      <c r="A15" s="107" t="s">
        <v>172</v>
      </c>
      <c r="B15" s="106">
        <v>0</v>
      </c>
      <c r="C15" s="106">
        <v>1</v>
      </c>
      <c r="D15" s="106">
        <v>3</v>
      </c>
      <c r="E15" s="108">
        <v>1</v>
      </c>
    </row>
    <row r="16" spans="1:5" ht="15" thickBot="1" x14ac:dyDescent="0.35">
      <c r="A16" s="26" t="s">
        <v>171</v>
      </c>
      <c r="B16" s="27">
        <v>0</v>
      </c>
      <c r="C16" s="27">
        <v>0</v>
      </c>
      <c r="D16" s="27">
        <v>0</v>
      </c>
      <c r="E16" s="28">
        <v>2</v>
      </c>
    </row>
    <row r="17" spans="1:9" x14ac:dyDescent="0.3">
      <c r="A17" s="79" t="s">
        <v>168</v>
      </c>
      <c r="B17" s="80"/>
      <c r="C17" s="80"/>
      <c r="D17" s="80"/>
      <c r="E17" s="80"/>
    </row>
    <row r="18" spans="1:9" x14ac:dyDescent="0.3">
      <c r="A18" s="14" t="s">
        <v>169</v>
      </c>
      <c r="B18" s="29"/>
      <c r="C18" s="29"/>
      <c r="D18" s="29"/>
      <c r="E18" s="29"/>
    </row>
    <row r="19" spans="1:9" x14ac:dyDescent="0.3">
      <c r="A19" s="14" t="s">
        <v>170</v>
      </c>
      <c r="B19" s="29"/>
      <c r="C19" s="29"/>
      <c r="D19" s="29"/>
      <c r="E19" s="29"/>
    </row>
    <row r="20" spans="1:9" x14ac:dyDescent="0.3">
      <c r="A20" s="14"/>
      <c r="B20" s="29"/>
      <c r="C20" s="29"/>
      <c r="D20" s="29"/>
      <c r="E20" s="29"/>
    </row>
    <row r="21" spans="1:9" x14ac:dyDescent="0.3">
      <c r="A21" s="13" t="s">
        <v>159</v>
      </c>
      <c r="B21" s="14"/>
      <c r="C21" s="14"/>
      <c r="D21" s="14"/>
    </row>
    <row r="22" spans="1:9" x14ac:dyDescent="0.3">
      <c r="A22" s="14" t="s">
        <v>68</v>
      </c>
      <c r="B22" s="14" t="s">
        <v>160</v>
      </c>
      <c r="C22" s="14"/>
      <c r="D22" s="14"/>
    </row>
    <row r="23" spans="1:9" ht="15" customHeight="1" x14ac:dyDescent="0.3">
      <c r="A23" s="81" t="s">
        <v>69</v>
      </c>
      <c r="B23" s="81" t="s">
        <v>70</v>
      </c>
      <c r="C23" s="252" t="s">
        <v>114</v>
      </c>
      <c r="D23" s="253"/>
    </row>
    <row r="24" spans="1:9" x14ac:dyDescent="0.3">
      <c r="A24" s="81" t="s">
        <v>163</v>
      </c>
      <c r="B24" s="81" t="s">
        <v>73</v>
      </c>
      <c r="C24" s="252" t="s">
        <v>161</v>
      </c>
      <c r="D24" s="253"/>
    </row>
    <row r="25" spans="1:9" ht="14.4" customHeight="1" x14ac:dyDescent="0.3">
      <c r="A25" s="81"/>
      <c r="B25" s="81" t="s">
        <v>71</v>
      </c>
      <c r="C25" s="252" t="s">
        <v>162</v>
      </c>
      <c r="D25" s="253"/>
      <c r="I25" s="8"/>
    </row>
    <row r="26" spans="1:9" x14ac:dyDescent="0.3">
      <c r="A26" s="82" t="s">
        <v>72</v>
      </c>
      <c r="B26" s="82" t="s">
        <v>70</v>
      </c>
      <c r="C26" s="254" t="s">
        <v>75</v>
      </c>
      <c r="D26" s="255"/>
    </row>
    <row r="27" spans="1:9" ht="15" customHeight="1" x14ac:dyDescent="0.3">
      <c r="A27" s="82" t="s">
        <v>164</v>
      </c>
      <c r="B27" s="82" t="s">
        <v>73</v>
      </c>
      <c r="C27" s="254" t="s">
        <v>113</v>
      </c>
      <c r="D27" s="255"/>
    </row>
    <row r="28" spans="1:9" ht="15" customHeight="1" x14ac:dyDescent="0.3">
      <c r="A28" s="82"/>
      <c r="B28" s="82" t="s">
        <v>71</v>
      </c>
      <c r="C28" s="254" t="s">
        <v>74</v>
      </c>
      <c r="D28" s="255"/>
    </row>
    <row r="29" spans="1:9" ht="15" customHeight="1" x14ac:dyDescent="0.3">
      <c r="A29" s="82" t="s">
        <v>166</v>
      </c>
      <c r="B29" s="254" t="s">
        <v>165</v>
      </c>
      <c r="C29" s="256"/>
      <c r="D29" s="255"/>
    </row>
    <row r="30" spans="1:9" ht="15.75" customHeight="1" x14ac:dyDescent="0.3">
      <c r="A30" s="82" t="s">
        <v>167</v>
      </c>
      <c r="B30" s="254"/>
      <c r="C30" s="256"/>
      <c r="D30" s="255"/>
    </row>
    <row r="31" spans="1:9" x14ac:dyDescent="0.3">
      <c r="A31" s="14" t="s">
        <v>157</v>
      </c>
      <c r="B31" s="14"/>
    </row>
    <row r="32" spans="1:9" x14ac:dyDescent="0.3">
      <c r="A32" s="14" t="s">
        <v>158</v>
      </c>
      <c r="B32" s="14"/>
    </row>
    <row r="33" spans="1:2" x14ac:dyDescent="0.3">
      <c r="A33" s="14"/>
      <c r="B33" s="14"/>
    </row>
    <row r="34" spans="1:2" x14ac:dyDescent="0.3">
      <c r="A34" s="86" t="s">
        <v>124</v>
      </c>
      <c r="B34" s="86"/>
    </row>
    <row r="35" spans="1:2" x14ac:dyDescent="0.3">
      <c r="A35" s="250" t="s">
        <v>118</v>
      </c>
      <c r="B35" s="251"/>
    </row>
    <row r="36" spans="1:2" x14ac:dyDescent="0.3">
      <c r="A36" s="250" t="s">
        <v>122</v>
      </c>
      <c r="B36" s="251"/>
    </row>
    <row r="37" spans="1:2" x14ac:dyDescent="0.3">
      <c r="A37" s="250" t="s">
        <v>119</v>
      </c>
      <c r="B37" s="251"/>
    </row>
    <row r="38" spans="1:2" ht="15" customHeight="1" x14ac:dyDescent="0.3">
      <c r="A38" s="250" t="s">
        <v>123</v>
      </c>
      <c r="B38" s="251"/>
    </row>
    <row r="39" spans="1:2" ht="15" customHeight="1" x14ac:dyDescent="0.3">
      <c r="A39" s="250" t="s">
        <v>120</v>
      </c>
      <c r="B39" s="251"/>
    </row>
    <row r="40" spans="1:2" ht="15" customHeight="1" x14ac:dyDescent="0.3">
      <c r="A40" s="250" t="s">
        <v>121</v>
      </c>
      <c r="B40" s="251"/>
    </row>
    <row r="41" spans="1:2" x14ac:dyDescent="0.3">
      <c r="A41" s="250" t="s">
        <v>284</v>
      </c>
      <c r="B41" s="251"/>
    </row>
  </sheetData>
  <mergeCells count="15">
    <mergeCell ref="A41:B41"/>
    <mergeCell ref="C23:D23"/>
    <mergeCell ref="C24:D24"/>
    <mergeCell ref="C25:D25"/>
    <mergeCell ref="C26:D26"/>
    <mergeCell ref="C27:D27"/>
    <mergeCell ref="A35:B35"/>
    <mergeCell ref="A36:B36"/>
    <mergeCell ref="A37:B37"/>
    <mergeCell ref="A38:B38"/>
    <mergeCell ref="A39:B39"/>
    <mergeCell ref="A40:B40"/>
    <mergeCell ref="C28:D28"/>
    <mergeCell ref="B30:D30"/>
    <mergeCell ref="B29:D29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04A21-2180-49D4-94D7-EDB641494E42}">
  <dimension ref="A1:I37"/>
  <sheetViews>
    <sheetView topLeftCell="A19" zoomScaleNormal="100" workbookViewId="0">
      <selection activeCell="A8" sqref="A8:I37"/>
    </sheetView>
  </sheetViews>
  <sheetFormatPr defaultRowHeight="14.4" x14ac:dyDescent="0.3"/>
  <cols>
    <col min="1" max="1" width="4.5546875" customWidth="1"/>
    <col min="2" max="2" width="15.77734375" customWidth="1"/>
    <col min="3" max="3" width="9.6640625" customWidth="1"/>
    <col min="4" max="9" width="9.5546875" customWidth="1"/>
  </cols>
  <sheetData>
    <row r="1" spans="1:9" ht="25.2" x14ac:dyDescent="0.3">
      <c r="A1" s="257" t="s">
        <v>37</v>
      </c>
      <c r="B1" s="258"/>
      <c r="C1" s="258"/>
      <c r="D1" s="258"/>
      <c r="E1" s="258"/>
      <c r="F1" s="258"/>
      <c r="G1" s="258"/>
      <c r="H1" s="258"/>
    </row>
    <row r="2" spans="1:9" ht="20.399999999999999" x14ac:dyDescent="0.35">
      <c r="A2" s="94" t="s">
        <v>76</v>
      </c>
    </row>
    <row r="4" spans="1:9" ht="17.399999999999999" x14ac:dyDescent="0.3">
      <c r="A4" s="95" t="s">
        <v>233</v>
      </c>
      <c r="B4" s="14"/>
      <c r="C4" s="14"/>
      <c r="D4" s="14"/>
      <c r="E4" s="14"/>
      <c r="F4" s="14"/>
      <c r="G4" s="14"/>
      <c r="H4" s="14"/>
      <c r="I4" s="14"/>
    </row>
    <row r="5" spans="1:9" x14ac:dyDescent="0.3">
      <c r="A5" s="14"/>
      <c r="B5" s="14"/>
      <c r="C5" s="14"/>
      <c r="D5" s="14"/>
      <c r="E5" s="14"/>
      <c r="F5" s="14"/>
      <c r="G5" s="14"/>
      <c r="H5" s="14"/>
      <c r="I5" s="14"/>
    </row>
    <row r="6" spans="1:9" ht="17.399999999999999" x14ac:dyDescent="0.3">
      <c r="A6" s="95" t="s">
        <v>77</v>
      </c>
      <c r="B6" s="14"/>
      <c r="C6" s="14"/>
      <c r="D6" s="14"/>
      <c r="E6" s="14"/>
      <c r="F6" s="14"/>
      <c r="G6" s="14"/>
      <c r="H6" s="14"/>
      <c r="I6" s="14"/>
    </row>
    <row r="7" spans="1:9" ht="15" thickBot="1" x14ac:dyDescent="0.35">
      <c r="A7" s="14"/>
      <c r="B7" s="14"/>
      <c r="C7" s="14"/>
      <c r="D7" s="14"/>
      <c r="E7" s="14"/>
      <c r="F7" s="14"/>
      <c r="G7" s="14"/>
      <c r="H7" s="14"/>
      <c r="I7" s="14"/>
    </row>
    <row r="8" spans="1:9" ht="18" thickBot="1" x14ac:dyDescent="0.35">
      <c r="A8" s="165" t="s">
        <v>125</v>
      </c>
      <c r="B8" s="166"/>
      <c r="C8" s="167"/>
      <c r="D8" s="168" t="s">
        <v>126</v>
      </c>
      <c r="E8" s="168" t="s">
        <v>127</v>
      </c>
      <c r="F8" s="168" t="s">
        <v>128</v>
      </c>
      <c r="G8" s="168" t="s">
        <v>129</v>
      </c>
      <c r="H8" s="168" t="s">
        <v>130</v>
      </c>
      <c r="I8" s="169" t="s">
        <v>131</v>
      </c>
    </row>
    <row r="9" spans="1:9" ht="17.399999999999999" x14ac:dyDescent="0.3">
      <c r="A9" s="170"/>
      <c r="B9" s="171"/>
      <c r="C9" s="172" t="s">
        <v>132</v>
      </c>
      <c r="D9" s="173"/>
      <c r="E9" s="174"/>
      <c r="F9" s="174"/>
      <c r="G9" s="174"/>
      <c r="H9" s="174"/>
      <c r="I9" s="175"/>
    </row>
    <row r="10" spans="1:9" ht="17.399999999999999" x14ac:dyDescent="0.3">
      <c r="A10" s="176"/>
      <c r="B10" s="177" t="s">
        <v>133</v>
      </c>
      <c r="C10" s="178" t="s">
        <v>134</v>
      </c>
      <c r="D10" s="179">
        <v>280</v>
      </c>
      <c r="E10" s="180">
        <v>12</v>
      </c>
      <c r="F10" s="180">
        <v>13</v>
      </c>
      <c r="G10" s="180">
        <v>102</v>
      </c>
      <c r="H10" s="180">
        <v>185</v>
      </c>
      <c r="I10" s="181"/>
    </row>
    <row r="11" spans="1:9" ht="17.399999999999999" x14ac:dyDescent="0.3">
      <c r="A11" s="182" t="s">
        <v>273</v>
      </c>
      <c r="B11" s="183"/>
      <c r="C11" s="178" t="s">
        <v>135</v>
      </c>
      <c r="D11" s="184"/>
      <c r="E11" s="185"/>
      <c r="F11" s="185"/>
      <c r="G11" s="185"/>
      <c r="H11" s="185"/>
      <c r="I11" s="181"/>
    </row>
    <row r="12" spans="1:9" ht="17.399999999999999" x14ac:dyDescent="0.3">
      <c r="A12" s="182" t="s">
        <v>274</v>
      </c>
      <c r="B12" s="177" t="s">
        <v>136</v>
      </c>
      <c r="C12" s="178" t="s">
        <v>137</v>
      </c>
      <c r="D12" s="184"/>
      <c r="E12" s="185"/>
      <c r="F12" s="185"/>
      <c r="G12" s="185"/>
      <c r="H12" s="185"/>
      <c r="I12" s="181"/>
    </row>
    <row r="13" spans="1:9" ht="17.399999999999999" x14ac:dyDescent="0.3">
      <c r="A13" s="182" t="s">
        <v>275</v>
      </c>
      <c r="B13" s="186"/>
      <c r="C13" s="178" t="s">
        <v>138</v>
      </c>
      <c r="D13" s="179">
        <v>58</v>
      </c>
      <c r="E13" s="180">
        <v>1</v>
      </c>
      <c r="F13" s="180">
        <v>3</v>
      </c>
      <c r="G13" s="180">
        <v>42</v>
      </c>
      <c r="H13" s="180">
        <v>76</v>
      </c>
      <c r="I13" s="181"/>
    </row>
    <row r="14" spans="1:9" ht="17.399999999999999" x14ac:dyDescent="0.3">
      <c r="A14" s="182" t="s">
        <v>276</v>
      </c>
      <c r="B14" s="187"/>
      <c r="C14" s="178" t="s">
        <v>132</v>
      </c>
      <c r="D14" s="184"/>
      <c r="E14" s="185"/>
      <c r="F14" s="185"/>
      <c r="G14" s="185"/>
      <c r="H14" s="185"/>
      <c r="I14" s="181"/>
    </row>
    <row r="15" spans="1:9" ht="17.399999999999999" x14ac:dyDescent="0.3">
      <c r="A15" s="182" t="s">
        <v>277</v>
      </c>
      <c r="B15" s="177" t="s">
        <v>139</v>
      </c>
      <c r="C15" s="178" t="s">
        <v>134</v>
      </c>
      <c r="D15" s="179">
        <v>267</v>
      </c>
      <c r="E15" s="180">
        <v>2</v>
      </c>
      <c r="F15" s="180">
        <v>27</v>
      </c>
      <c r="G15" s="180">
        <v>39</v>
      </c>
      <c r="H15" s="180">
        <v>24</v>
      </c>
      <c r="I15" s="181"/>
    </row>
    <row r="16" spans="1:9" ht="17.399999999999999" x14ac:dyDescent="0.3">
      <c r="A16" s="182" t="s">
        <v>278</v>
      </c>
      <c r="B16" s="183"/>
      <c r="C16" s="178" t="s">
        <v>135</v>
      </c>
      <c r="D16" s="184"/>
      <c r="E16" s="185"/>
      <c r="F16" s="185"/>
      <c r="G16" s="185"/>
      <c r="H16" s="185"/>
      <c r="I16" s="181"/>
    </row>
    <row r="17" spans="1:9" ht="17.399999999999999" x14ac:dyDescent="0.3">
      <c r="A17" s="182" t="s">
        <v>275</v>
      </c>
      <c r="B17" s="177" t="s">
        <v>136</v>
      </c>
      <c r="C17" s="178" t="s">
        <v>137</v>
      </c>
      <c r="D17" s="184"/>
      <c r="E17" s="185"/>
      <c r="F17" s="185"/>
      <c r="G17" s="185"/>
      <c r="H17" s="185"/>
      <c r="I17" s="181"/>
    </row>
    <row r="18" spans="1:9" ht="17.399999999999999" x14ac:dyDescent="0.3">
      <c r="A18" s="182" t="s">
        <v>279</v>
      </c>
      <c r="B18" s="186"/>
      <c r="C18" s="178" t="s">
        <v>138</v>
      </c>
      <c r="D18" s="179">
        <v>15</v>
      </c>
      <c r="E18" s="180">
        <v>0</v>
      </c>
      <c r="F18" s="180">
        <v>8</v>
      </c>
      <c r="G18" s="180">
        <v>25</v>
      </c>
      <c r="H18" s="180">
        <v>4</v>
      </c>
      <c r="I18" s="181"/>
    </row>
    <row r="19" spans="1:9" ht="17.399999999999999" x14ac:dyDescent="0.3">
      <c r="A19" s="182" t="s">
        <v>280</v>
      </c>
      <c r="B19" s="187"/>
      <c r="C19" s="178" t="s">
        <v>132</v>
      </c>
      <c r="D19" s="184"/>
      <c r="E19" s="185"/>
      <c r="F19" s="185"/>
      <c r="G19" s="185"/>
      <c r="H19" s="185"/>
      <c r="I19" s="181"/>
    </row>
    <row r="20" spans="1:9" ht="17.399999999999999" x14ac:dyDescent="0.3">
      <c r="A20" s="176"/>
      <c r="B20" s="177" t="s">
        <v>140</v>
      </c>
      <c r="C20" s="178" t="s">
        <v>134</v>
      </c>
      <c r="D20" s="179">
        <v>318</v>
      </c>
      <c r="E20" s="188">
        <v>0</v>
      </c>
      <c r="F20" s="180">
        <v>1</v>
      </c>
      <c r="G20" s="188">
        <v>3</v>
      </c>
      <c r="H20" s="180">
        <v>2</v>
      </c>
      <c r="I20" s="181"/>
    </row>
    <row r="21" spans="1:9" ht="17.399999999999999" x14ac:dyDescent="0.3">
      <c r="A21" s="176"/>
      <c r="B21" s="183"/>
      <c r="C21" s="178" t="s">
        <v>135</v>
      </c>
      <c r="D21" s="184"/>
      <c r="E21" s="185"/>
      <c r="F21" s="185"/>
      <c r="G21" s="185"/>
      <c r="H21" s="185"/>
      <c r="I21" s="181"/>
    </row>
    <row r="22" spans="1:9" ht="17.399999999999999" x14ac:dyDescent="0.3">
      <c r="A22" s="176"/>
      <c r="B22" s="177" t="s">
        <v>136</v>
      </c>
      <c r="C22" s="178" t="s">
        <v>137</v>
      </c>
      <c r="D22" s="184"/>
      <c r="E22" s="185"/>
      <c r="F22" s="185"/>
      <c r="G22" s="185"/>
      <c r="H22" s="185"/>
      <c r="I22" s="181"/>
    </row>
    <row r="23" spans="1:9" ht="17.399999999999999" x14ac:dyDescent="0.3">
      <c r="A23" s="189" t="s">
        <v>135</v>
      </c>
      <c r="B23" s="186"/>
      <c r="C23" s="178" t="s">
        <v>138</v>
      </c>
      <c r="D23" s="179">
        <v>3</v>
      </c>
      <c r="E23" s="188">
        <v>0</v>
      </c>
      <c r="F23" s="188">
        <v>0</v>
      </c>
      <c r="G23" s="188">
        <v>0</v>
      </c>
      <c r="H23" s="188">
        <v>0</v>
      </c>
      <c r="I23" s="181"/>
    </row>
    <row r="24" spans="1:9" ht="17.399999999999999" x14ac:dyDescent="0.3">
      <c r="A24" s="189" t="s">
        <v>279</v>
      </c>
      <c r="B24" s="187"/>
      <c r="C24" s="178" t="s">
        <v>132</v>
      </c>
      <c r="D24" s="184"/>
      <c r="E24" s="185"/>
      <c r="F24" s="185"/>
      <c r="G24" s="185"/>
      <c r="H24" s="185"/>
      <c r="I24" s="181"/>
    </row>
    <row r="25" spans="1:9" ht="17.399999999999999" x14ac:dyDescent="0.3">
      <c r="A25" s="189" t="s">
        <v>281</v>
      </c>
      <c r="B25" s="183"/>
      <c r="C25" s="178" t="s">
        <v>134</v>
      </c>
      <c r="D25" s="179">
        <v>865</v>
      </c>
      <c r="E25" s="180">
        <v>14</v>
      </c>
      <c r="F25" s="180">
        <v>41</v>
      </c>
      <c r="G25" s="180">
        <v>144</v>
      </c>
      <c r="H25" s="180">
        <v>211</v>
      </c>
      <c r="I25" s="181"/>
    </row>
    <row r="26" spans="1:9" ht="17.399999999999999" x14ac:dyDescent="0.3">
      <c r="A26" s="189" t="s">
        <v>282</v>
      </c>
      <c r="B26" s="177" t="s">
        <v>141</v>
      </c>
      <c r="C26" s="178" t="s">
        <v>135</v>
      </c>
      <c r="D26" s="184"/>
      <c r="E26" s="185"/>
      <c r="F26" s="185"/>
      <c r="G26" s="185"/>
      <c r="H26" s="185"/>
      <c r="I26" s="181"/>
    </row>
    <row r="27" spans="1:9" ht="17.399999999999999" x14ac:dyDescent="0.3">
      <c r="A27" s="176"/>
      <c r="B27" s="190"/>
      <c r="C27" s="178" t="s">
        <v>137</v>
      </c>
      <c r="D27" s="184"/>
      <c r="E27" s="185"/>
      <c r="F27" s="185"/>
      <c r="G27" s="185"/>
      <c r="H27" s="185"/>
      <c r="I27" s="181"/>
    </row>
    <row r="28" spans="1:9" ht="17.399999999999999" x14ac:dyDescent="0.3">
      <c r="A28" s="191"/>
      <c r="B28" s="192"/>
      <c r="C28" s="178" t="s">
        <v>138</v>
      </c>
      <c r="D28" s="179">
        <v>76</v>
      </c>
      <c r="E28" s="180">
        <v>1</v>
      </c>
      <c r="F28" s="180">
        <v>11</v>
      </c>
      <c r="G28" s="180">
        <v>67</v>
      </c>
      <c r="H28" s="180">
        <v>80</v>
      </c>
      <c r="I28" s="181"/>
    </row>
    <row r="29" spans="1:9" ht="17.399999999999999" x14ac:dyDescent="0.3">
      <c r="A29" s="193" t="s">
        <v>142</v>
      </c>
      <c r="B29" s="194"/>
      <c r="C29" s="178" t="s">
        <v>132</v>
      </c>
      <c r="D29" s="184"/>
      <c r="E29" s="185"/>
      <c r="F29" s="185"/>
      <c r="G29" s="185"/>
      <c r="H29" s="185"/>
      <c r="I29" s="181"/>
    </row>
    <row r="30" spans="1:9" ht="17.399999999999999" x14ac:dyDescent="0.3">
      <c r="A30" s="195"/>
      <c r="B30" s="196"/>
      <c r="C30" s="178" t="s">
        <v>134</v>
      </c>
      <c r="D30" s="184"/>
      <c r="E30" s="185"/>
      <c r="F30" s="185"/>
      <c r="G30" s="185"/>
      <c r="H30" s="185"/>
      <c r="I30" s="181"/>
    </row>
    <row r="31" spans="1:9" ht="17.399999999999999" x14ac:dyDescent="0.3">
      <c r="A31" s="193" t="s">
        <v>143</v>
      </c>
      <c r="B31" s="197"/>
      <c r="C31" s="178" t="s">
        <v>132</v>
      </c>
      <c r="D31" s="184"/>
      <c r="E31" s="185"/>
      <c r="F31" s="185"/>
      <c r="G31" s="185"/>
      <c r="H31" s="185"/>
      <c r="I31" s="181"/>
    </row>
    <row r="32" spans="1:9" ht="17.399999999999999" x14ac:dyDescent="0.3">
      <c r="A32" s="198"/>
      <c r="B32" s="199"/>
      <c r="C32" s="178" t="s">
        <v>134</v>
      </c>
      <c r="D32" s="184"/>
      <c r="E32" s="185"/>
      <c r="F32" s="185"/>
      <c r="G32" s="185"/>
      <c r="H32" s="185"/>
      <c r="I32" s="181"/>
    </row>
    <row r="33" spans="1:9" ht="17.399999999999999" x14ac:dyDescent="0.3">
      <c r="A33" s="193" t="s">
        <v>144</v>
      </c>
      <c r="B33" s="197"/>
      <c r="C33" s="178" t="s">
        <v>132</v>
      </c>
      <c r="D33" s="184"/>
      <c r="E33" s="185"/>
      <c r="F33" s="185"/>
      <c r="G33" s="185"/>
      <c r="H33" s="185"/>
      <c r="I33" s="181"/>
    </row>
    <row r="34" spans="1:9" ht="17.399999999999999" x14ac:dyDescent="0.3">
      <c r="A34" s="198"/>
      <c r="B34" s="199"/>
      <c r="C34" s="178" t="s">
        <v>134</v>
      </c>
      <c r="D34" s="184"/>
      <c r="E34" s="185"/>
      <c r="F34" s="185"/>
      <c r="G34" s="185"/>
      <c r="H34" s="185"/>
      <c r="I34" s="181"/>
    </row>
    <row r="35" spans="1:9" ht="17.399999999999999" x14ac:dyDescent="0.3">
      <c r="A35" s="200" t="s">
        <v>145</v>
      </c>
      <c r="B35" s="201"/>
      <c r="C35" s="178"/>
      <c r="D35" s="179">
        <v>22</v>
      </c>
      <c r="E35" s="188">
        <v>4</v>
      </c>
      <c r="F35" s="180">
        <v>2</v>
      </c>
      <c r="G35" s="188">
        <v>16</v>
      </c>
      <c r="H35" s="180">
        <v>4</v>
      </c>
      <c r="I35" s="181"/>
    </row>
    <row r="36" spans="1:9" ht="17.399999999999999" x14ac:dyDescent="0.3">
      <c r="A36" s="193" t="s">
        <v>146</v>
      </c>
      <c r="B36" s="194"/>
      <c r="C36" s="202" t="s">
        <v>147</v>
      </c>
      <c r="D36" s="179">
        <v>8</v>
      </c>
      <c r="E36" s="188">
        <v>0</v>
      </c>
      <c r="F36" s="180">
        <v>0</v>
      </c>
      <c r="G36" s="188">
        <v>6</v>
      </c>
      <c r="H36" s="180">
        <v>0</v>
      </c>
      <c r="I36" s="181"/>
    </row>
    <row r="37" spans="1:9" ht="18" thickBot="1" x14ac:dyDescent="0.35">
      <c r="A37" s="203"/>
      <c r="B37" s="204"/>
      <c r="C37" s="205" t="s">
        <v>148</v>
      </c>
      <c r="D37" s="206"/>
      <c r="E37" s="207"/>
      <c r="F37" s="208"/>
      <c r="G37" s="208"/>
      <c r="H37" s="208"/>
      <c r="I37" s="209"/>
    </row>
  </sheetData>
  <mergeCells count="1">
    <mergeCell ref="A1:H1"/>
  </mergeCells>
  <pageMargins left="0.70866141732283472" right="0.19685039370078741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97079-8685-404F-82B4-B718FC99D115}">
  <dimension ref="A1:C11"/>
  <sheetViews>
    <sheetView tabSelected="1" workbookViewId="0">
      <selection activeCell="C11" sqref="C11"/>
    </sheetView>
  </sheetViews>
  <sheetFormatPr defaultRowHeight="14.4" x14ac:dyDescent="0.3"/>
  <cols>
    <col min="1" max="1" width="31.21875" customWidth="1"/>
    <col min="2" max="2" width="29.44140625" customWidth="1"/>
    <col min="3" max="3" width="36.77734375" customWidth="1"/>
  </cols>
  <sheetData>
    <row r="1" spans="1:3" ht="24.6" x14ac:dyDescent="0.4">
      <c r="A1" s="259" t="s">
        <v>294</v>
      </c>
      <c r="B1" s="14"/>
      <c r="C1" s="14"/>
    </row>
    <row r="2" spans="1:3" ht="15" thickBot="1" x14ac:dyDescent="0.35">
      <c r="A2" s="14"/>
      <c r="B2" s="14"/>
      <c r="C2" s="14"/>
    </row>
    <row r="3" spans="1:3" ht="18" thickBot="1" x14ac:dyDescent="0.35">
      <c r="A3" s="260" t="s">
        <v>285</v>
      </c>
      <c r="B3" s="261" t="s">
        <v>286</v>
      </c>
      <c r="C3" s="262" t="s">
        <v>287</v>
      </c>
    </row>
    <row r="4" spans="1:3" ht="17.399999999999999" x14ac:dyDescent="0.3">
      <c r="A4" s="263" t="s">
        <v>288</v>
      </c>
      <c r="B4" s="264">
        <v>55</v>
      </c>
      <c r="C4" s="265">
        <v>20</v>
      </c>
    </row>
    <row r="5" spans="1:3" ht="17.399999999999999" x14ac:dyDescent="0.3">
      <c r="A5" s="266" t="s">
        <v>289</v>
      </c>
      <c r="B5" s="267">
        <v>52</v>
      </c>
      <c r="C5" s="268">
        <v>27</v>
      </c>
    </row>
    <row r="6" spans="1:3" ht="17.399999999999999" x14ac:dyDescent="0.3">
      <c r="A6" s="266" t="s">
        <v>290</v>
      </c>
      <c r="B6" s="267">
        <v>17</v>
      </c>
      <c r="C6" s="268">
        <v>7</v>
      </c>
    </row>
    <row r="7" spans="1:3" ht="17.399999999999999" x14ac:dyDescent="0.3">
      <c r="A7" s="266" t="s">
        <v>291</v>
      </c>
      <c r="B7" s="267">
        <v>20</v>
      </c>
      <c r="C7" s="268">
        <v>13</v>
      </c>
    </row>
    <row r="8" spans="1:3" ht="17.399999999999999" x14ac:dyDescent="0.3">
      <c r="A8" s="266" t="s">
        <v>177</v>
      </c>
      <c r="B8" s="267">
        <v>23</v>
      </c>
      <c r="C8" s="268">
        <v>13</v>
      </c>
    </row>
    <row r="9" spans="1:3" ht="17.399999999999999" x14ac:dyDescent="0.3">
      <c r="A9" s="266" t="s">
        <v>292</v>
      </c>
      <c r="B9" s="267">
        <v>19</v>
      </c>
      <c r="C9" s="268">
        <v>7</v>
      </c>
    </row>
    <row r="10" spans="1:3" ht="18" thickBot="1" x14ac:dyDescent="0.35">
      <c r="A10" s="269" t="s">
        <v>293</v>
      </c>
      <c r="B10" s="270">
        <v>27</v>
      </c>
      <c r="C10" s="271">
        <v>2</v>
      </c>
    </row>
    <row r="11" spans="1:3" ht="18" thickBot="1" x14ac:dyDescent="0.35">
      <c r="A11" s="260" t="s">
        <v>141</v>
      </c>
      <c r="B11" s="272">
        <v>213</v>
      </c>
      <c r="C11" s="273" t="s">
        <v>295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3</vt:i4>
      </vt:variant>
    </vt:vector>
  </HeadingPairs>
  <TitlesOfParts>
    <vt:vector size="9" baseType="lpstr">
      <vt:lpstr>Plán činnosti 2025</vt:lpstr>
      <vt:lpstr>Ekonomická komise</vt:lpstr>
      <vt:lpstr>Kynologická komise</vt:lpstr>
      <vt:lpstr>Kulturní komise</vt:lpstr>
      <vt:lpstr>Myslivecká komise</vt:lpstr>
      <vt:lpstr>Předložení trofejí</vt:lpstr>
      <vt:lpstr>'Ekonomická komise'!Oblast_tisku</vt:lpstr>
      <vt:lpstr>'Kulturní komise'!Oblast_tisku</vt:lpstr>
      <vt:lpstr>'Kynologická komise'!Oblast_tisku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Vladimír Nechutný</dc:creator>
  <cp:lastModifiedBy>ČMMJ OMS Plzeň</cp:lastModifiedBy>
  <cp:lastPrinted>2024-04-22T19:52:54Z</cp:lastPrinted>
  <dcterms:created xsi:type="dcterms:W3CDTF">2021-06-09T11:44:35Z</dcterms:created>
  <dcterms:modified xsi:type="dcterms:W3CDTF">2025-04-17T07:55:46Z</dcterms:modified>
</cp:coreProperties>
</file>