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Dokumenty\OMR\Sněm 2022\"/>
    </mc:Choice>
  </mc:AlternateContent>
  <xr:revisionPtr revIDLastSave="0" documentId="13_ncr:1_{65790726-79C1-4C6B-BE37-06E5C7C36C6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Plán činnosti 2022" sheetId="5" r:id="rId1"/>
    <sheet name="Ekonomická komise" sheetId="1" r:id="rId2"/>
    <sheet name="Kynologická komise" sheetId="2" r:id="rId3"/>
    <sheet name="Kulturní komise" sheetId="3" r:id="rId4"/>
    <sheet name="Myslivecká komise" sheetId="4" r:id="rId5"/>
  </sheets>
  <definedNames>
    <definedName name="_xlnm.Print_Area" localSheetId="1">'Ekonomická komise'!$A$1:$O$47</definedName>
    <definedName name="_xlnm.Print_Area" localSheetId="3">'Kulturní komise'!$A$1:$G$23</definedName>
    <definedName name="_xlnm.Print_Area" localSheetId="2">'Kynologická komise'!$A$1:$N$29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2" l="1"/>
  <c r="N29" i="2"/>
  <c r="L29" i="2"/>
  <c r="K29" i="2"/>
  <c r="J29" i="2"/>
  <c r="I29" i="2"/>
  <c r="H29" i="2"/>
  <c r="G29" i="2"/>
  <c r="F29" i="2"/>
  <c r="C40" i="1"/>
  <c r="C28" i="1"/>
  <c r="C41" i="1" l="1"/>
  <c r="B38" i="1"/>
  <c r="B35" i="1"/>
  <c r="B32" i="1"/>
  <c r="B30" i="1"/>
  <c r="B26" i="1"/>
  <c r="B23" i="1"/>
  <c r="B18" i="1"/>
  <c r="B16" i="1"/>
  <c r="B12" i="1"/>
  <c r="B7" i="1"/>
  <c r="B4" i="1"/>
  <c r="B40" i="1" l="1"/>
  <c r="B28" i="1"/>
  <c r="B41" i="1" l="1"/>
</calcChain>
</file>

<file path=xl/sharedStrings.xml><?xml version="1.0" encoding="utf-8"?>
<sst xmlns="http://schemas.openxmlformats.org/spreadsheetml/2006/main" count="263" uniqueCount="222">
  <si>
    <t>A. NÁKLADY</t>
  </si>
  <si>
    <t xml:space="preserve">I. spotřebované nákupy celkem   </t>
  </si>
  <si>
    <t xml:space="preserve">l. spotřeba materiálu                  </t>
  </si>
  <si>
    <t xml:space="preserve">2. spotřeba energie                    </t>
  </si>
  <si>
    <t xml:space="preserve">II. služby celkem                 </t>
  </si>
  <si>
    <t xml:space="preserve">5. opravy a udržování                   </t>
  </si>
  <si>
    <t xml:space="preserve">6. cestovné                             </t>
  </si>
  <si>
    <t xml:space="preserve">7. náklady na reprezentaci              </t>
  </si>
  <si>
    <t xml:space="preserve">8. ostatní služby                      </t>
  </si>
  <si>
    <t xml:space="preserve">III. osobní náklady celkem           </t>
  </si>
  <si>
    <t xml:space="preserve">9. mzdové náklady                      </t>
  </si>
  <si>
    <t xml:space="preserve">10. sociální pojištění                 </t>
  </si>
  <si>
    <t xml:space="preserve">13. ostatní sociální náklady            </t>
  </si>
  <si>
    <t xml:space="preserve">IV. daně a poplatky celkem         </t>
  </si>
  <si>
    <t xml:space="preserve">15. daň z nemovitosti                   </t>
  </si>
  <si>
    <t xml:space="preserve">V. ostatní náklady celkem            </t>
  </si>
  <si>
    <t>20. úroky</t>
  </si>
  <si>
    <t>22. dary</t>
  </si>
  <si>
    <t xml:space="preserve">23. manka a škody                       </t>
  </si>
  <si>
    <t xml:space="preserve">24. jiné ostatní náklady               </t>
  </si>
  <si>
    <t xml:space="preserve">VI. odpisy,prodaný mater.           </t>
  </si>
  <si>
    <t xml:space="preserve">25. odpisy dlouhodobého majetku        </t>
  </si>
  <si>
    <t xml:space="preserve">28. prodaný materiál                   </t>
  </si>
  <si>
    <t xml:space="preserve">VII. poskytnuté příspěvky            </t>
  </si>
  <si>
    <t xml:space="preserve">32. poskytnuté přísp.mezi organ.        </t>
  </si>
  <si>
    <t xml:space="preserve">Náklady celkem          </t>
  </si>
  <si>
    <t>B. VÝNOSY</t>
  </si>
  <si>
    <t xml:space="preserve">I. tržby za vl.výkony               </t>
  </si>
  <si>
    <t xml:space="preserve">2. tržby z prodeje služeb             </t>
  </si>
  <si>
    <t xml:space="preserve">IV. ostatní výnosy celkem             </t>
  </si>
  <si>
    <t xml:space="preserve">15. úroky                                 </t>
  </si>
  <si>
    <t xml:space="preserve">18. jiné ostatní výnosy                 </t>
  </si>
  <si>
    <t xml:space="preserve">V. tržby z prod.majetku,opr.pol.      </t>
  </si>
  <si>
    <t xml:space="preserve">19. prodej hm.majetku                     </t>
  </si>
  <si>
    <t xml:space="preserve">21. tržby z prodeje materiálu            </t>
  </si>
  <si>
    <t xml:space="preserve">VI. přijaté příspěvky celkem        </t>
  </si>
  <si>
    <t xml:space="preserve">28. přijaté členské příspěvky           </t>
  </si>
  <si>
    <t xml:space="preserve">Výnosy celkem                        </t>
  </si>
  <si>
    <t xml:space="preserve">C. Výsledek před zdaněním             </t>
  </si>
  <si>
    <t>PLÁN 2021</t>
  </si>
  <si>
    <t>OMS Plzeň</t>
  </si>
  <si>
    <t>Srnec obecný</t>
  </si>
  <si>
    <t>Jelen evropský</t>
  </si>
  <si>
    <t>Muflon</t>
  </si>
  <si>
    <t xml:space="preserve">Daněk </t>
  </si>
  <si>
    <t>Sika japonský</t>
  </si>
  <si>
    <r>
      <rPr>
        <b/>
        <sz val="12"/>
        <color theme="1"/>
        <rFont val="Calibri"/>
        <family val="2"/>
        <charset val="238"/>
        <scheme val="minor"/>
      </rPr>
      <t xml:space="preserve">Poznámka: </t>
    </r>
    <r>
      <rPr>
        <sz val="12"/>
        <color theme="1"/>
        <rFont val="Calibri"/>
        <family val="2"/>
        <charset val="238"/>
        <scheme val="minor"/>
      </rPr>
      <t>Z celkového počtu 212 honiteb okresů PS, PJ a PM nepředkládalo trofeje na chovatelské přehlídky každoročně  zhruba 60 uživatelů honiteb</t>
    </r>
  </si>
  <si>
    <t>druh zkoušky</t>
  </si>
  <si>
    <t>datum</t>
  </si>
  <si>
    <t>místo</t>
  </si>
  <si>
    <t>přihlášeno</t>
  </si>
  <si>
    <t>předvedeno</t>
  </si>
  <si>
    <t>I.cena</t>
  </si>
  <si>
    <t>II.cena</t>
  </si>
  <si>
    <t>III.cena</t>
  </si>
  <si>
    <t>Odvol.</t>
  </si>
  <si>
    <t>neobs.</t>
  </si>
  <si>
    <t>obstál</t>
  </si>
  <si>
    <t>jarní svod</t>
  </si>
  <si>
    <t>29.8.</t>
  </si>
  <si>
    <t>Chlumčany</t>
  </si>
  <si>
    <t>-</t>
  </si>
  <si>
    <t>VP</t>
  </si>
  <si>
    <t>VZ oh.-Mem.J.Kobzy</t>
  </si>
  <si>
    <t>PZB barvářů</t>
  </si>
  <si>
    <t>Manětín</t>
  </si>
  <si>
    <t>LZ oh.</t>
  </si>
  <si>
    <t>12.9.</t>
  </si>
  <si>
    <t>Kamenice</t>
  </si>
  <si>
    <t>BZ</t>
  </si>
  <si>
    <t>PZ o.p.</t>
  </si>
  <si>
    <t>19.9.</t>
  </si>
  <si>
    <t>Lelov</t>
  </si>
  <si>
    <t>PZ oh.</t>
  </si>
  <si>
    <t>ZN</t>
  </si>
  <si>
    <t>Přeštice</t>
  </si>
  <si>
    <t>ZVVZ</t>
  </si>
  <si>
    <t>LZ o.p.-Poh.Plzeňska</t>
  </si>
  <si>
    <t>3.10.</t>
  </si>
  <si>
    <t>Žihle</t>
  </si>
  <si>
    <t>BZ – Poh.Plzeňska</t>
  </si>
  <si>
    <t>ZV o.p.</t>
  </si>
  <si>
    <t>10.10.</t>
  </si>
  <si>
    <t>Kotovice</t>
  </si>
  <si>
    <t>ZV oh.</t>
  </si>
  <si>
    <t>Předv. psů na zkouškách</t>
  </si>
  <si>
    <t>Přehled počtu trofejí předložených na chovatelské přehlídky trofejí  2015 - 2021</t>
  </si>
  <si>
    <t>Předvedení psi na zkouškách loveckých psů OMS Plzeň v roce 2021</t>
  </si>
  <si>
    <t>Horní Bělá</t>
  </si>
  <si>
    <t>16.-17.10.</t>
  </si>
  <si>
    <t>BZH-Mem.F.Hebedy</t>
  </si>
  <si>
    <t>LZ o.p.-Mem.F.Hebedy</t>
  </si>
  <si>
    <t>2.10.</t>
  </si>
  <si>
    <t>11.9.</t>
  </si>
  <si>
    <t>18.9.</t>
  </si>
  <si>
    <t>25.9.</t>
  </si>
  <si>
    <t>4.9.</t>
  </si>
  <si>
    <t>4.-5.9.</t>
  </si>
  <si>
    <t>28.8.</t>
  </si>
  <si>
    <t>9.10.</t>
  </si>
  <si>
    <t>9.5.</t>
  </si>
  <si>
    <t xml:space="preserve">PZ oh. </t>
  </si>
  <si>
    <t>Strážiště</t>
  </si>
  <si>
    <t>5.6.</t>
  </si>
  <si>
    <t>Hůrky</t>
  </si>
  <si>
    <t>29.5.</t>
  </si>
  <si>
    <t>SKUTEČNOST 2021</t>
  </si>
  <si>
    <t>PLÁN 2022</t>
  </si>
  <si>
    <t>Komentář k hospodářskému výsledku 2021:</t>
  </si>
  <si>
    <t>Dlouhodobý problém je ubývání členů což sebou nese klesající příjmy</t>
  </si>
  <si>
    <t>Informace Ekonomické komise</t>
  </si>
  <si>
    <t>Informace Myslivecké komise</t>
  </si>
  <si>
    <t>Informace Kynologické komise</t>
  </si>
  <si>
    <t>Plán činnosti OMS Plzeň na rok 2022</t>
  </si>
  <si>
    <t>8.-9.1.</t>
  </si>
  <si>
    <t>19.1.</t>
  </si>
  <si>
    <t>22.1.</t>
  </si>
  <si>
    <t>ÚNOR</t>
  </si>
  <si>
    <t>LEDEN</t>
  </si>
  <si>
    <t>OMR - 7.2.</t>
  </si>
  <si>
    <t xml:space="preserve"> OMR - 3.1.</t>
  </si>
  <si>
    <t>19.-20.2.</t>
  </si>
  <si>
    <t xml:space="preserve">BŘEZEN </t>
  </si>
  <si>
    <t>OMR - 7.3.</t>
  </si>
  <si>
    <t>5.3.</t>
  </si>
  <si>
    <t>Přezkoušení čkatelů na rozhodčí z výkonu loveckých psů</t>
  </si>
  <si>
    <t>7.-28.3.</t>
  </si>
  <si>
    <t>26.3.</t>
  </si>
  <si>
    <t>VČS členů honitby Kamenice + zasedání OMR a ODR</t>
  </si>
  <si>
    <t>30.3.</t>
  </si>
  <si>
    <t>DUBEN</t>
  </si>
  <si>
    <t>9.-10.4.</t>
  </si>
  <si>
    <t>23.-29.4.</t>
  </si>
  <si>
    <t>23.4.</t>
  </si>
  <si>
    <t>Jarní svod loveckých psů - Klášter Chotěšov</t>
  </si>
  <si>
    <t>30.4.</t>
  </si>
  <si>
    <t>Oblastní myslivecký sněm - Kulturní dům Stod</t>
  </si>
  <si>
    <t>KVĚTEN</t>
  </si>
  <si>
    <t>OMR - 2.5.</t>
  </si>
  <si>
    <t>7.5.</t>
  </si>
  <si>
    <t>Společná naháňka členů odborných komisí - honitba Kamenice</t>
  </si>
  <si>
    <t>8.5.</t>
  </si>
  <si>
    <t>10.-11.5.</t>
  </si>
  <si>
    <t>13.5.</t>
  </si>
  <si>
    <t>Další školení proškolených osob - OMS Plzeň</t>
  </si>
  <si>
    <t>Školení proškolených osob - OMS Plzeň</t>
  </si>
  <si>
    <t>14.5.</t>
  </si>
  <si>
    <t>Zlatá srnčí trofej - 52. ročník - Rokycany</t>
  </si>
  <si>
    <t>21.5.</t>
  </si>
  <si>
    <t>Norování nováčků - Hůrky</t>
  </si>
  <si>
    <t>ČERVEN</t>
  </si>
  <si>
    <t>OMR - 6.6.</t>
  </si>
  <si>
    <t>4.6.</t>
  </si>
  <si>
    <t>Zkoušky z vodní práce - Strážiště</t>
  </si>
  <si>
    <t>11.-12.6.</t>
  </si>
  <si>
    <t>Pohár Plzeňska - 12. ročník - Žihle</t>
  </si>
  <si>
    <t>Náhradní a opravný termín zkoušek z myslivosti - OMS Plzeň</t>
  </si>
  <si>
    <t>SRPEN</t>
  </si>
  <si>
    <t>6.8.</t>
  </si>
  <si>
    <t>Memoriál Vladimíra Černého - KCHHMO - LZ ohařů - Žerovice</t>
  </si>
  <si>
    <t>27.8.</t>
  </si>
  <si>
    <t>Zkoušky z vodní práce - Chlumčany</t>
  </si>
  <si>
    <t>ZÁŘÍ</t>
  </si>
  <si>
    <t>OMR - 3.9.</t>
  </si>
  <si>
    <t>3.-4.9.</t>
  </si>
  <si>
    <t>10.9.</t>
  </si>
  <si>
    <t>17.9.</t>
  </si>
  <si>
    <t>Norování nováčků - Přeštice</t>
  </si>
  <si>
    <t>24.9.</t>
  </si>
  <si>
    <t xml:space="preserve"> </t>
  </si>
  <si>
    <t>Zkoušky k vyhledání spárkaté zvěře - honitba Kamenice</t>
  </si>
  <si>
    <t>Barvářské zkoušky honičů - honitba Kamenice</t>
  </si>
  <si>
    <t>ŘÍJEN</t>
  </si>
  <si>
    <t>OMR - 3.10.</t>
  </si>
  <si>
    <t>1.10.</t>
  </si>
  <si>
    <t>Lesní zkoušky ohařů - honitba Kamenice</t>
  </si>
  <si>
    <t>Barvářské zkouška - honitba Kamenice</t>
  </si>
  <si>
    <t>8.10.</t>
  </si>
  <si>
    <t>15.-16.10.</t>
  </si>
  <si>
    <t>22.-23.10.</t>
  </si>
  <si>
    <t>Honičské zkoušky - honitba Kamenice</t>
  </si>
  <si>
    <t>LISTOPAD</t>
  </si>
  <si>
    <t>PROSINEC</t>
  </si>
  <si>
    <t>OMR - 7.11.</t>
  </si>
  <si>
    <t>OMR - 6.12.</t>
  </si>
  <si>
    <t>Akce jsou průběžně aktualizovány. Více na https://plzen.cmmj.cz/akce-oms/</t>
  </si>
  <si>
    <r>
      <rPr>
        <b/>
        <sz val="14"/>
        <color theme="5" tint="-0.499984740745262"/>
        <rFont val="Times New Roman"/>
        <family val="1"/>
        <charset val="238"/>
      </rPr>
      <t>Rozpočet OMS Plzeň vycházející z plánu činnosti (v tis. Kč) - skutečné výnosy a náklady za rok 2021 a návrh na rok 2022</t>
    </r>
    <r>
      <rPr>
        <b/>
        <sz val="18"/>
        <color theme="5" tint="-0.499984740745262"/>
        <rFont val="Times New Roman"/>
        <family val="1"/>
        <charset val="238"/>
      </rPr>
      <t xml:space="preserve"> </t>
    </r>
  </si>
  <si>
    <t xml:space="preserve">zejména nárůstem nákladů a nižšími příjmy než bylo původně plánováno. V roce 2022 je vzhledem k plánovaným </t>
  </si>
  <si>
    <t xml:space="preserve">příjmům a růstům nákladů - zejmnéna energie (meziroční nárůst o 100%) navržen shodek rozpočtu ve výši 257 tis. </t>
  </si>
  <si>
    <t xml:space="preserve"> V roce 2021 byla vykázána ztráta celkem 91 tis. Ztráta byla zapříčiněna</t>
  </si>
  <si>
    <t>Konzultace ke zkouškám z myslivosti</t>
  </si>
  <si>
    <t>Zahájení myslieckého kurzu 2022</t>
  </si>
  <si>
    <t>Zkoušky z myslivosti - kurz 2021</t>
  </si>
  <si>
    <t>Svoz trofejí a hodnocení - OMS Plzeň</t>
  </si>
  <si>
    <t>Instalace chovatelské přehlídky trofejí - Klášter Chotěšov</t>
  </si>
  <si>
    <t>Chovatelská přehlídka teofejí - Klášter Chotěšov</t>
  </si>
  <si>
    <t>Zkoušky vloh loveckých psů - Lelov</t>
  </si>
  <si>
    <t>Podzimní zkoušky loveckých psů - Lelov</t>
  </si>
  <si>
    <t>Memoriál Josefa Kobzy - 21. ročník - Chlumčany</t>
  </si>
  <si>
    <t>Předběžné zkoušky barvářů - Manětín</t>
  </si>
  <si>
    <t>Podzimní zkoušky loveckých psů - Kralovice</t>
  </si>
  <si>
    <t>Zkoušky vloh loveckých psů - Kotovice</t>
  </si>
  <si>
    <t>Podzimní zkoušky loveckých psů - Kotovice</t>
  </si>
  <si>
    <t>Memoriál Františka Hebedy - 38. ročník - Horní Bělá</t>
  </si>
  <si>
    <t>Informace Kulturně propagační komise</t>
  </si>
  <si>
    <t>Myslivecký kurz 2021 + 2022</t>
  </si>
  <si>
    <t>Kurz 2021</t>
  </si>
  <si>
    <t>Kurz 2022</t>
  </si>
  <si>
    <t>Počet uchazečů</t>
  </si>
  <si>
    <t>Zkoušky z myslivosti 2022</t>
  </si>
  <si>
    <t>Prospělo s vyznamenáním</t>
  </si>
  <si>
    <t xml:space="preserve">Prospělo </t>
  </si>
  <si>
    <t>Neprospělo - oprava</t>
  </si>
  <si>
    <t xml:space="preserve">Neprospělo </t>
  </si>
  <si>
    <t>Řádný 19.2.2022</t>
  </si>
  <si>
    <t>Řádný 20.2.2022</t>
  </si>
  <si>
    <t>Náhradní 30.3.2022</t>
  </si>
  <si>
    <t>Opravný 30.3.2022</t>
  </si>
  <si>
    <t>Zkoušky mysliveckých hospodářů 2021</t>
  </si>
  <si>
    <t>Řádný 27.11.2021</t>
  </si>
  <si>
    <t>Opravný 28.1.2022</t>
  </si>
  <si>
    <t>Náhradní termín 2.3.2022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</si>
</sst>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5" tint="-0.49998474074526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6"/>
      <color theme="1"/>
      <name val="Arial Black"/>
      <family val="2"/>
      <charset val="238"/>
    </font>
    <font>
      <sz val="12"/>
      <name val="Times New Roman"/>
      <family val="1"/>
      <charset val="238"/>
    </font>
    <font>
      <b/>
      <sz val="18"/>
      <color theme="5" tint="-0.499984740745262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4"/>
      <color theme="5" tint="-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vertical="top"/>
    </xf>
    <xf numFmtId="0" fontId="5" fillId="0" borderId="0" xfId="0" applyFont="1"/>
    <xf numFmtId="0" fontId="6" fillId="7" borderId="6" xfId="0" applyFont="1" applyFill="1" applyBorder="1" applyAlignment="1">
      <alignment horizontal="left" vertical="top"/>
    </xf>
    <xf numFmtId="0" fontId="6" fillId="9" borderId="12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8" borderId="7" xfId="0" applyFont="1" applyFill="1" applyBorder="1" applyAlignment="1">
      <alignment horizontal="center" vertical="top"/>
    </xf>
    <xf numFmtId="0" fontId="6" fillId="8" borderId="8" xfId="0" applyFont="1" applyFill="1" applyBorder="1" applyAlignment="1">
      <alignment horizontal="center" vertical="top"/>
    </xf>
    <xf numFmtId="0" fontId="6" fillId="8" borderId="9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12" borderId="2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2" fillId="1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13" borderId="2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6" borderId="2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" fillId="14" borderId="30" xfId="0" applyFont="1" applyFill="1" applyBorder="1" applyAlignment="1">
      <alignment horizontal="left" vertical="center"/>
    </xf>
    <xf numFmtId="3" fontId="1" fillId="14" borderId="16" xfId="0" applyNumberFormat="1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left" vertical="center"/>
    </xf>
    <xf numFmtId="3" fontId="1" fillId="15" borderId="16" xfId="0" applyNumberFormat="1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left" vertical="center"/>
    </xf>
    <xf numFmtId="3" fontId="1" fillId="14" borderId="7" xfId="0" applyNumberFormat="1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" fontId="2" fillId="8" borderId="2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16" borderId="2" xfId="0" applyFont="1" applyFill="1" applyBorder="1"/>
    <xf numFmtId="0" fontId="2" fillId="17" borderId="29" xfId="0" applyFont="1" applyFill="1" applyBorder="1"/>
    <xf numFmtId="0" fontId="2" fillId="17" borderId="14" xfId="0" applyFont="1" applyFill="1" applyBorder="1"/>
    <xf numFmtId="0" fontId="1" fillId="18" borderId="4" xfId="0" applyFont="1" applyFill="1" applyBorder="1"/>
    <xf numFmtId="0" fontId="2" fillId="9" borderId="14" xfId="0" applyFont="1" applyFill="1" applyBorder="1"/>
    <xf numFmtId="0" fontId="1" fillId="16" borderId="4" xfId="0" applyFont="1" applyFill="1" applyBorder="1"/>
    <xf numFmtId="0" fontId="1" fillId="16" borderId="30" xfId="0" applyFont="1" applyFill="1" applyBorder="1"/>
    <xf numFmtId="0" fontId="2" fillId="17" borderId="18" xfId="0" applyFont="1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vertical="center" wrapText="1"/>
    </xf>
    <xf numFmtId="0" fontId="2" fillId="13" borderId="43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 vertical="top"/>
    </xf>
    <xf numFmtId="0" fontId="13" fillId="2" borderId="44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/>
    <xf numFmtId="0" fontId="1" fillId="10" borderId="25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 wrapText="1"/>
    </xf>
    <xf numFmtId="0" fontId="3" fillId="10" borderId="22" xfId="0" applyFont="1" applyFill="1" applyBorder="1" applyAlignment="1">
      <alignment horizontal="center" vertical="top" wrapText="1"/>
    </xf>
    <xf numFmtId="0" fontId="3" fillId="10" borderId="28" xfId="0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1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" fillId="7" borderId="30" xfId="0" applyFont="1" applyFill="1" applyBorder="1"/>
    <xf numFmtId="0" fontId="2" fillId="7" borderId="1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9" fillId="7" borderId="4" xfId="0" applyFont="1" applyFill="1" applyBorder="1"/>
    <xf numFmtId="0" fontId="19" fillId="7" borderId="1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30" xfId="0" applyFont="1" applyFill="1" applyBorder="1"/>
    <xf numFmtId="0" fontId="19" fillId="7" borderId="16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/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37B7-DFDF-429A-840C-08403216A193}">
  <dimension ref="A1:X51"/>
  <sheetViews>
    <sheetView topLeftCell="A28" workbookViewId="0">
      <selection activeCell="A39" sqref="A39:A44"/>
    </sheetView>
  </sheetViews>
  <sheetFormatPr defaultRowHeight="14.4" x14ac:dyDescent="0.3"/>
  <cols>
    <col min="1" max="1" width="16.44140625" customWidth="1"/>
    <col min="2" max="2" width="70.88671875" customWidth="1"/>
  </cols>
  <sheetData>
    <row r="1" spans="1:24" ht="18" thickBot="1" x14ac:dyDescent="0.35">
      <c r="A1" s="124" t="s">
        <v>113</v>
      </c>
      <c r="B1" s="124"/>
      <c r="C1" s="97"/>
      <c r="D1" s="97"/>
      <c r="E1" s="97"/>
      <c r="F1" s="97"/>
      <c r="G1" s="97"/>
      <c r="H1" s="97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5.6" x14ac:dyDescent="0.3">
      <c r="A2" s="98" t="s">
        <v>118</v>
      </c>
      <c r="B2" s="99" t="s">
        <v>120</v>
      </c>
    </row>
    <row r="3" spans="1:24" ht="15.6" x14ac:dyDescent="0.3">
      <c r="A3" s="121" t="s">
        <v>114</v>
      </c>
      <c r="B3" s="100" t="s">
        <v>190</v>
      </c>
    </row>
    <row r="4" spans="1:24" ht="15.6" x14ac:dyDescent="0.3">
      <c r="A4" s="121" t="s">
        <v>115</v>
      </c>
      <c r="B4" s="100" t="s">
        <v>191</v>
      </c>
    </row>
    <row r="5" spans="1:24" ht="15.6" x14ac:dyDescent="0.3">
      <c r="A5" s="121" t="s">
        <v>116</v>
      </c>
      <c r="B5" s="100" t="s">
        <v>140</v>
      </c>
    </row>
    <row r="6" spans="1:24" ht="15.6" x14ac:dyDescent="0.3">
      <c r="A6" s="101" t="s">
        <v>117</v>
      </c>
      <c r="B6" s="102" t="s">
        <v>119</v>
      </c>
    </row>
    <row r="7" spans="1:24" ht="15.6" x14ac:dyDescent="0.3">
      <c r="A7" s="122" t="s">
        <v>121</v>
      </c>
      <c r="B7" s="102" t="s">
        <v>192</v>
      </c>
    </row>
    <row r="8" spans="1:24" ht="15.6" x14ac:dyDescent="0.3">
      <c r="A8" s="103" t="s">
        <v>122</v>
      </c>
      <c r="B8" s="100" t="s">
        <v>123</v>
      </c>
    </row>
    <row r="9" spans="1:24" ht="15.6" x14ac:dyDescent="0.3">
      <c r="A9" s="121" t="s">
        <v>124</v>
      </c>
      <c r="B9" s="100" t="s">
        <v>125</v>
      </c>
    </row>
    <row r="10" spans="1:24" ht="15.6" x14ac:dyDescent="0.3">
      <c r="A10" s="121" t="s">
        <v>126</v>
      </c>
      <c r="B10" s="100" t="s">
        <v>193</v>
      </c>
    </row>
    <row r="11" spans="1:24" ht="15.6" x14ac:dyDescent="0.3">
      <c r="A11" s="121" t="s">
        <v>127</v>
      </c>
      <c r="B11" s="100" t="s">
        <v>128</v>
      </c>
    </row>
    <row r="12" spans="1:24" ht="15.6" x14ac:dyDescent="0.3">
      <c r="A12" s="121" t="s">
        <v>129</v>
      </c>
      <c r="B12" s="100" t="s">
        <v>156</v>
      </c>
    </row>
    <row r="13" spans="1:24" ht="15.6" x14ac:dyDescent="0.3">
      <c r="A13" s="101" t="s">
        <v>130</v>
      </c>
      <c r="B13" s="102"/>
    </row>
    <row r="14" spans="1:24" ht="15.6" x14ac:dyDescent="0.3">
      <c r="A14" s="122" t="s">
        <v>131</v>
      </c>
      <c r="B14" s="102" t="s">
        <v>194</v>
      </c>
    </row>
    <row r="15" spans="1:24" ht="15.6" x14ac:dyDescent="0.3">
      <c r="A15" s="122" t="s">
        <v>132</v>
      </c>
      <c r="B15" s="102" t="s">
        <v>195</v>
      </c>
    </row>
    <row r="16" spans="1:24" ht="15.6" x14ac:dyDescent="0.3">
      <c r="A16" s="122" t="s">
        <v>133</v>
      </c>
      <c r="B16" s="102" t="s">
        <v>134</v>
      </c>
    </row>
    <row r="17" spans="1:2" ht="15.6" x14ac:dyDescent="0.3">
      <c r="A17" s="122" t="s">
        <v>135</v>
      </c>
      <c r="B17" s="102" t="s">
        <v>136</v>
      </c>
    </row>
    <row r="18" spans="1:2" ht="15.6" x14ac:dyDescent="0.3">
      <c r="A18" s="103" t="s">
        <v>137</v>
      </c>
      <c r="B18" s="100" t="s">
        <v>138</v>
      </c>
    </row>
    <row r="19" spans="1:2" ht="15.6" x14ac:dyDescent="0.3">
      <c r="A19" s="121" t="s">
        <v>139</v>
      </c>
      <c r="B19" s="100" t="s">
        <v>196</v>
      </c>
    </row>
    <row r="20" spans="1:2" ht="15.6" x14ac:dyDescent="0.3">
      <c r="A20" s="121" t="s">
        <v>141</v>
      </c>
      <c r="B20" s="100" t="s">
        <v>197</v>
      </c>
    </row>
    <row r="21" spans="1:2" ht="15.6" x14ac:dyDescent="0.3">
      <c r="A21" s="121" t="s">
        <v>142</v>
      </c>
      <c r="B21" s="100" t="s">
        <v>145</v>
      </c>
    </row>
    <row r="22" spans="1:2" ht="15.6" x14ac:dyDescent="0.3">
      <c r="A22" s="121" t="s">
        <v>143</v>
      </c>
      <c r="B22" s="100" t="s">
        <v>144</v>
      </c>
    </row>
    <row r="23" spans="1:2" ht="15.6" x14ac:dyDescent="0.3">
      <c r="A23" s="121" t="s">
        <v>146</v>
      </c>
      <c r="B23" s="100" t="s">
        <v>147</v>
      </c>
    </row>
    <row r="24" spans="1:2" ht="15.6" x14ac:dyDescent="0.3">
      <c r="A24" s="121" t="s">
        <v>148</v>
      </c>
      <c r="B24" s="100" t="s">
        <v>149</v>
      </c>
    </row>
    <row r="25" spans="1:2" ht="15.6" x14ac:dyDescent="0.3">
      <c r="A25" s="101" t="s">
        <v>150</v>
      </c>
      <c r="B25" s="102" t="s">
        <v>151</v>
      </c>
    </row>
    <row r="26" spans="1:2" ht="15.6" x14ac:dyDescent="0.3">
      <c r="A26" s="122" t="s">
        <v>152</v>
      </c>
      <c r="B26" s="102" t="s">
        <v>153</v>
      </c>
    </row>
    <row r="27" spans="1:2" ht="15.6" x14ac:dyDescent="0.3">
      <c r="A27" s="122" t="s">
        <v>154</v>
      </c>
      <c r="B27" s="102" t="s">
        <v>155</v>
      </c>
    </row>
    <row r="28" spans="1:2" ht="15.6" x14ac:dyDescent="0.3">
      <c r="A28" s="103" t="s">
        <v>157</v>
      </c>
      <c r="B28" s="100"/>
    </row>
    <row r="29" spans="1:2" ht="15.6" x14ac:dyDescent="0.3">
      <c r="A29" s="121" t="s">
        <v>158</v>
      </c>
      <c r="B29" s="100" t="s">
        <v>159</v>
      </c>
    </row>
    <row r="30" spans="1:2" ht="15.6" x14ac:dyDescent="0.3">
      <c r="A30" s="121" t="s">
        <v>160</v>
      </c>
      <c r="B30" s="100" t="s">
        <v>161</v>
      </c>
    </row>
    <row r="31" spans="1:2" ht="15.6" x14ac:dyDescent="0.3">
      <c r="A31" s="101" t="s">
        <v>162</v>
      </c>
      <c r="B31" s="102" t="s">
        <v>163</v>
      </c>
    </row>
    <row r="32" spans="1:2" ht="15.6" x14ac:dyDescent="0.3">
      <c r="A32" s="122" t="s">
        <v>164</v>
      </c>
      <c r="B32" s="102" t="s">
        <v>198</v>
      </c>
    </row>
    <row r="33" spans="1:3" ht="15.6" x14ac:dyDescent="0.3">
      <c r="A33" s="122" t="s">
        <v>165</v>
      </c>
      <c r="B33" s="102" t="s">
        <v>199</v>
      </c>
    </row>
    <row r="34" spans="1:3" ht="15.6" x14ac:dyDescent="0.3">
      <c r="A34" s="122" t="s">
        <v>166</v>
      </c>
      <c r="B34" s="102" t="s">
        <v>200</v>
      </c>
    </row>
    <row r="35" spans="1:3" ht="15.6" x14ac:dyDescent="0.3">
      <c r="A35" s="122" t="s">
        <v>94</v>
      </c>
      <c r="B35" s="102" t="s">
        <v>167</v>
      </c>
    </row>
    <row r="36" spans="1:3" ht="15.6" x14ac:dyDescent="0.3">
      <c r="A36" s="122" t="s">
        <v>168</v>
      </c>
      <c r="B36" s="102" t="s">
        <v>170</v>
      </c>
      <c r="C36" t="s">
        <v>169</v>
      </c>
    </row>
    <row r="37" spans="1:3" ht="15.6" x14ac:dyDescent="0.3">
      <c r="A37" s="122" t="s">
        <v>95</v>
      </c>
      <c r="B37" s="102" t="s">
        <v>171</v>
      </c>
    </row>
    <row r="38" spans="1:3" ht="15.6" x14ac:dyDescent="0.3">
      <c r="A38" s="103" t="s">
        <v>172</v>
      </c>
      <c r="B38" s="100" t="s">
        <v>173</v>
      </c>
    </row>
    <row r="39" spans="1:3" ht="15.6" x14ac:dyDescent="0.3">
      <c r="A39" s="121" t="s">
        <v>174</v>
      </c>
      <c r="B39" s="100" t="s">
        <v>175</v>
      </c>
    </row>
    <row r="40" spans="1:3" ht="15.6" x14ac:dyDescent="0.3">
      <c r="A40" s="121" t="s">
        <v>92</v>
      </c>
      <c r="B40" s="100" t="s">
        <v>176</v>
      </c>
    </row>
    <row r="41" spans="1:3" ht="15.6" x14ac:dyDescent="0.3">
      <c r="A41" s="121" t="s">
        <v>177</v>
      </c>
      <c r="B41" s="100" t="s">
        <v>201</v>
      </c>
    </row>
    <row r="42" spans="1:3" ht="15.6" x14ac:dyDescent="0.3">
      <c r="A42" s="121" t="s">
        <v>99</v>
      </c>
      <c r="B42" s="100" t="s">
        <v>202</v>
      </c>
    </row>
    <row r="43" spans="1:3" ht="15.6" x14ac:dyDescent="0.3">
      <c r="A43" s="121" t="s">
        <v>178</v>
      </c>
      <c r="B43" s="100" t="s">
        <v>203</v>
      </c>
    </row>
    <row r="44" spans="1:3" ht="15.6" x14ac:dyDescent="0.3">
      <c r="A44" s="121" t="s">
        <v>179</v>
      </c>
      <c r="B44" s="100" t="s">
        <v>180</v>
      </c>
    </row>
    <row r="45" spans="1:3" ht="15.6" x14ac:dyDescent="0.3">
      <c r="A45" s="101" t="s">
        <v>181</v>
      </c>
      <c r="B45" s="102" t="s">
        <v>183</v>
      </c>
    </row>
    <row r="46" spans="1:3" ht="16.2" thickBot="1" x14ac:dyDescent="0.35">
      <c r="A46" s="104" t="s">
        <v>182</v>
      </c>
      <c r="B46" s="105" t="s">
        <v>184</v>
      </c>
    </row>
    <row r="47" spans="1:3" s="49" customFormat="1" ht="15.6" x14ac:dyDescent="0.3">
      <c r="A47" s="106" t="s">
        <v>185</v>
      </c>
      <c r="B47" s="106"/>
    </row>
    <row r="48" spans="1:3" s="49" customFormat="1" ht="15.6" x14ac:dyDescent="0.3">
      <c r="A48" s="106"/>
      <c r="B48" s="106"/>
    </row>
    <row r="49" spans="1:2" ht="15.6" x14ac:dyDescent="0.3">
      <c r="A49" s="107"/>
      <c r="B49" s="108"/>
    </row>
    <row r="50" spans="1:2" ht="15.6" x14ac:dyDescent="0.3">
      <c r="A50" s="106"/>
      <c r="B50" s="106"/>
    </row>
    <row r="51" spans="1:2" ht="15.6" x14ac:dyDescent="0.3">
      <c r="A51" s="106"/>
      <c r="B51" s="106"/>
    </row>
  </sheetData>
  <mergeCells count="1">
    <mergeCell ref="A1:B1"/>
  </mergeCells>
  <pageMargins left="0.70866141732283472" right="0.70866141732283472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zoomScaleNormal="100" workbookViewId="0">
      <selection activeCell="C51" sqref="C51"/>
    </sheetView>
  </sheetViews>
  <sheetFormatPr defaultRowHeight="14.4" x14ac:dyDescent="0.3"/>
  <cols>
    <col min="1" max="1" width="36" style="1" bestFit="1" customWidth="1"/>
    <col min="2" max="2" width="19.21875" customWidth="1"/>
    <col min="3" max="3" width="21.44140625" customWidth="1"/>
    <col min="4" max="4" width="18.33203125" customWidth="1"/>
    <col min="5" max="5" width="0.21875" style="2" customWidth="1"/>
    <col min="6" max="6" width="10.44140625" customWidth="1"/>
    <col min="7" max="7" width="22.33203125" style="3" customWidth="1"/>
    <col min="8" max="13" width="5.5546875" bestFit="1" customWidth="1"/>
    <col min="14" max="14" width="5.5546875" customWidth="1"/>
    <col min="15" max="15" width="12.88671875" customWidth="1"/>
  </cols>
  <sheetData>
    <row r="1" spans="1:15" ht="19.8" customHeight="1" thickBot="1" x14ac:dyDescent="0.35">
      <c r="A1" s="128" t="s">
        <v>110</v>
      </c>
      <c r="B1" s="129"/>
      <c r="C1" s="129"/>
      <c r="D1" s="129"/>
      <c r="E1" s="129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4.799999999999997" customHeight="1" thickTop="1" thickBot="1" x14ac:dyDescent="0.35">
      <c r="A2" s="125" t="s">
        <v>186</v>
      </c>
      <c r="B2" s="126"/>
      <c r="C2" s="126"/>
      <c r="D2" s="126"/>
      <c r="E2" s="127"/>
    </row>
    <row r="3" spans="1:15" ht="19.2" customHeight="1" thickBot="1" x14ac:dyDescent="0.35">
      <c r="A3" s="67" t="s">
        <v>0</v>
      </c>
      <c r="B3" s="68" t="s">
        <v>39</v>
      </c>
      <c r="C3" s="69" t="s">
        <v>106</v>
      </c>
      <c r="D3" s="70" t="s">
        <v>107</v>
      </c>
    </row>
    <row r="4" spans="1:15" ht="15.6" x14ac:dyDescent="0.3">
      <c r="A4" s="71" t="s">
        <v>1</v>
      </c>
      <c r="B4" s="52">
        <f>SUM(B5:B6)</f>
        <v>550</v>
      </c>
      <c r="C4" s="52">
        <v>358</v>
      </c>
      <c r="D4" s="72">
        <v>550</v>
      </c>
    </row>
    <row r="5" spans="1:15" ht="15.6" x14ac:dyDescent="0.3">
      <c r="A5" s="62" t="s">
        <v>2</v>
      </c>
      <c r="B5" s="53">
        <v>350</v>
      </c>
      <c r="C5" s="53">
        <v>213</v>
      </c>
      <c r="D5" s="37">
        <v>250</v>
      </c>
    </row>
    <row r="6" spans="1:15" ht="15.6" x14ac:dyDescent="0.3">
      <c r="A6" s="62" t="s">
        <v>3</v>
      </c>
      <c r="B6" s="55">
        <v>200</v>
      </c>
      <c r="C6" s="53">
        <v>145</v>
      </c>
      <c r="D6" s="37">
        <v>300</v>
      </c>
    </row>
    <row r="7" spans="1:15" ht="15.6" x14ac:dyDescent="0.3">
      <c r="A7" s="60" t="s">
        <v>4</v>
      </c>
      <c r="B7" s="54">
        <f>SUM(B8:B11)</f>
        <v>743</v>
      </c>
      <c r="C7" s="54">
        <v>473</v>
      </c>
      <c r="D7" s="61">
        <v>530</v>
      </c>
    </row>
    <row r="8" spans="1:15" ht="15.6" x14ac:dyDescent="0.3">
      <c r="A8" s="62" t="s">
        <v>5</v>
      </c>
      <c r="B8" s="55">
        <v>3</v>
      </c>
      <c r="C8" s="53">
        <v>27</v>
      </c>
      <c r="D8" s="63">
        <v>30</v>
      </c>
    </row>
    <row r="9" spans="1:15" ht="15.6" x14ac:dyDescent="0.3">
      <c r="A9" s="62" t="s">
        <v>6</v>
      </c>
      <c r="B9" s="55">
        <v>50</v>
      </c>
      <c r="C9" s="53">
        <v>58</v>
      </c>
      <c r="D9" s="37">
        <v>65</v>
      </c>
    </row>
    <row r="10" spans="1:15" ht="15.6" x14ac:dyDescent="0.3">
      <c r="A10" s="62" t="s">
        <v>7</v>
      </c>
      <c r="B10" s="55">
        <v>40</v>
      </c>
      <c r="C10" s="53">
        <v>32</v>
      </c>
      <c r="D10" s="37">
        <v>35</v>
      </c>
    </row>
    <row r="11" spans="1:15" ht="15.75" customHeight="1" x14ac:dyDescent="0.3">
      <c r="A11" s="62" t="s">
        <v>8</v>
      </c>
      <c r="B11" s="55">
        <v>650</v>
      </c>
      <c r="C11" s="53">
        <v>356</v>
      </c>
      <c r="D11" s="37">
        <v>400</v>
      </c>
    </row>
    <row r="12" spans="1:15" ht="15.6" x14ac:dyDescent="0.3">
      <c r="A12" s="60" t="s">
        <v>9</v>
      </c>
      <c r="B12" s="54">
        <f>SUM(B13:B15)</f>
        <v>876</v>
      </c>
      <c r="C12" s="54">
        <v>932</v>
      </c>
      <c r="D12" s="61">
        <v>940</v>
      </c>
    </row>
    <row r="13" spans="1:15" ht="15.6" x14ac:dyDescent="0.3">
      <c r="A13" s="62" t="s">
        <v>10</v>
      </c>
      <c r="B13" s="55">
        <v>699</v>
      </c>
      <c r="C13" s="53">
        <v>737</v>
      </c>
      <c r="D13" s="37">
        <v>740</v>
      </c>
    </row>
    <row r="14" spans="1:15" ht="15.6" x14ac:dyDescent="0.3">
      <c r="A14" s="62" t="s">
        <v>11</v>
      </c>
      <c r="B14" s="55">
        <v>176</v>
      </c>
      <c r="C14" s="53">
        <v>181</v>
      </c>
      <c r="D14" s="37">
        <v>185</v>
      </c>
    </row>
    <row r="15" spans="1:15" ht="15.6" x14ac:dyDescent="0.3">
      <c r="A15" s="62" t="s">
        <v>12</v>
      </c>
      <c r="B15" s="55">
        <v>1</v>
      </c>
      <c r="C15" s="53">
        <v>14</v>
      </c>
      <c r="D15" s="37">
        <v>15</v>
      </c>
    </row>
    <row r="16" spans="1:15" ht="15.6" x14ac:dyDescent="0.3">
      <c r="A16" s="60" t="s">
        <v>13</v>
      </c>
      <c r="B16" s="54">
        <f>SUM(B17)</f>
        <v>11</v>
      </c>
      <c r="C16" s="54">
        <v>3</v>
      </c>
      <c r="D16" s="61">
        <v>3</v>
      </c>
    </row>
    <row r="17" spans="1:4" ht="15.6" x14ac:dyDescent="0.3">
      <c r="A17" s="62" t="s">
        <v>14</v>
      </c>
      <c r="B17" s="55">
        <v>11</v>
      </c>
      <c r="C17" s="53">
        <v>3</v>
      </c>
      <c r="D17" s="37">
        <v>3</v>
      </c>
    </row>
    <row r="18" spans="1:4" ht="15.6" x14ac:dyDescent="0.3">
      <c r="A18" s="60" t="s">
        <v>15</v>
      </c>
      <c r="B18" s="54">
        <f>SUM(B19:B22)</f>
        <v>24</v>
      </c>
      <c r="C18" s="54">
        <v>53</v>
      </c>
      <c r="D18" s="61">
        <v>30</v>
      </c>
    </row>
    <row r="19" spans="1:4" ht="15.6" x14ac:dyDescent="0.3">
      <c r="A19" s="62" t="s">
        <v>16</v>
      </c>
      <c r="B19" s="55">
        <v>0</v>
      </c>
      <c r="C19" s="53">
        <v>0</v>
      </c>
      <c r="D19" s="37">
        <v>0</v>
      </c>
    </row>
    <row r="20" spans="1:4" ht="15.6" x14ac:dyDescent="0.3">
      <c r="A20" s="62" t="s">
        <v>17</v>
      </c>
      <c r="B20" s="55">
        <v>0</v>
      </c>
      <c r="C20" s="53">
        <v>10</v>
      </c>
      <c r="D20" s="37">
        <v>0</v>
      </c>
    </row>
    <row r="21" spans="1:4" ht="15.6" x14ac:dyDescent="0.3">
      <c r="A21" s="62" t="s">
        <v>18</v>
      </c>
      <c r="B21" s="55">
        <v>0</v>
      </c>
      <c r="C21" s="53">
        <v>16</v>
      </c>
      <c r="D21" s="37">
        <v>0</v>
      </c>
    </row>
    <row r="22" spans="1:4" ht="15.6" x14ac:dyDescent="0.3">
      <c r="A22" s="62" t="s">
        <v>19</v>
      </c>
      <c r="B22" s="55">
        <v>24</v>
      </c>
      <c r="C22" s="53">
        <v>26</v>
      </c>
      <c r="D22" s="37">
        <v>30</v>
      </c>
    </row>
    <row r="23" spans="1:4" ht="15.6" x14ac:dyDescent="0.3">
      <c r="A23" s="60" t="s">
        <v>20</v>
      </c>
      <c r="B23" s="54">
        <f>SUM(B24:B25)</f>
        <v>71</v>
      </c>
      <c r="C23" s="54">
        <v>62</v>
      </c>
      <c r="D23" s="61">
        <v>62</v>
      </c>
    </row>
    <row r="24" spans="1:4" ht="15.6" x14ac:dyDescent="0.3">
      <c r="A24" s="62" t="s">
        <v>21</v>
      </c>
      <c r="B24" s="55">
        <v>28</v>
      </c>
      <c r="C24" s="53">
        <v>28</v>
      </c>
      <c r="D24" s="37">
        <v>28</v>
      </c>
    </row>
    <row r="25" spans="1:4" ht="15.6" x14ac:dyDescent="0.3">
      <c r="A25" s="62" t="s">
        <v>22</v>
      </c>
      <c r="B25" s="55">
        <v>43</v>
      </c>
      <c r="C25" s="53">
        <v>33</v>
      </c>
      <c r="D25" s="37">
        <v>34</v>
      </c>
    </row>
    <row r="26" spans="1:4" ht="15.6" x14ac:dyDescent="0.3">
      <c r="A26" s="60" t="s">
        <v>23</v>
      </c>
      <c r="B26" s="54">
        <f>SUM(B27)</f>
        <v>13</v>
      </c>
      <c r="C26" s="54">
        <v>35</v>
      </c>
      <c r="D26" s="61">
        <v>35</v>
      </c>
    </row>
    <row r="27" spans="1:4" ht="15.6" x14ac:dyDescent="0.3">
      <c r="A27" s="62" t="s">
        <v>24</v>
      </c>
      <c r="B27" s="55">
        <v>13</v>
      </c>
      <c r="C27" s="53">
        <v>35</v>
      </c>
      <c r="D27" s="37">
        <v>35</v>
      </c>
    </row>
    <row r="28" spans="1:4" ht="16.2" thickBot="1" x14ac:dyDescent="0.35">
      <c r="A28" s="64" t="s">
        <v>25</v>
      </c>
      <c r="B28" s="65">
        <f>SUM(B4+B7+B12+B16+B18+B23+B26)</f>
        <v>2288</v>
      </c>
      <c r="C28" s="65">
        <f>SUM(C4+C7+C12+C16+C18+C23+C26)</f>
        <v>1916</v>
      </c>
      <c r="D28" s="66">
        <v>2150</v>
      </c>
    </row>
    <row r="29" spans="1:4" ht="15.6" x14ac:dyDescent="0.3">
      <c r="A29" s="56" t="s">
        <v>26</v>
      </c>
      <c r="B29" s="57" t="s">
        <v>39</v>
      </c>
      <c r="C29" s="58" t="s">
        <v>106</v>
      </c>
      <c r="D29" s="59" t="s">
        <v>107</v>
      </c>
    </row>
    <row r="30" spans="1:4" ht="15.6" x14ac:dyDescent="0.3">
      <c r="A30" s="60" t="s">
        <v>27</v>
      </c>
      <c r="B30" s="54">
        <f>SUM(B31)</f>
        <v>1341</v>
      </c>
      <c r="C30" s="54">
        <v>974</v>
      </c>
      <c r="D30" s="61">
        <v>1042</v>
      </c>
    </row>
    <row r="31" spans="1:4" ht="15.6" x14ac:dyDescent="0.3">
      <c r="A31" s="62" t="s">
        <v>28</v>
      </c>
      <c r="B31" s="55">
        <v>1341</v>
      </c>
      <c r="C31" s="89">
        <v>974</v>
      </c>
      <c r="D31" s="37">
        <v>1042</v>
      </c>
    </row>
    <row r="32" spans="1:4" ht="15.6" x14ac:dyDescent="0.3">
      <c r="A32" s="60" t="s">
        <v>29</v>
      </c>
      <c r="B32" s="54">
        <f>SUM(B33:B34)</f>
        <v>205</v>
      </c>
      <c r="C32" s="54">
        <v>130</v>
      </c>
      <c r="D32" s="61">
        <v>130</v>
      </c>
    </row>
    <row r="33" spans="1:8" ht="15.6" x14ac:dyDescent="0.3">
      <c r="A33" s="62" t="s">
        <v>30</v>
      </c>
      <c r="B33" s="55">
        <v>1</v>
      </c>
      <c r="C33" s="53">
        <v>3</v>
      </c>
      <c r="D33" s="37">
        <v>3</v>
      </c>
    </row>
    <row r="34" spans="1:8" ht="15.6" x14ac:dyDescent="0.3">
      <c r="A34" s="62" t="s">
        <v>31</v>
      </c>
      <c r="B34" s="55">
        <v>204</v>
      </c>
      <c r="C34" s="53">
        <v>127</v>
      </c>
      <c r="D34" s="37">
        <v>127</v>
      </c>
    </row>
    <row r="35" spans="1:8" ht="15.6" x14ac:dyDescent="0.3">
      <c r="A35" s="60" t="s">
        <v>32</v>
      </c>
      <c r="B35" s="54">
        <f>SUM(B36:B37)</f>
        <v>50</v>
      </c>
      <c r="C35" s="54">
        <v>34</v>
      </c>
      <c r="D35" s="61">
        <v>34</v>
      </c>
      <c r="G35" s="9"/>
      <c r="H35" s="2"/>
    </row>
    <row r="36" spans="1:8" ht="15.6" x14ac:dyDescent="0.3">
      <c r="A36" s="62" t="s">
        <v>33</v>
      </c>
      <c r="B36" s="55">
        <v>0</v>
      </c>
      <c r="C36" s="53">
        <v>0</v>
      </c>
      <c r="D36" s="37">
        <v>0</v>
      </c>
      <c r="G36" s="9"/>
      <c r="H36" s="2"/>
    </row>
    <row r="37" spans="1:8" ht="15.6" x14ac:dyDescent="0.3">
      <c r="A37" s="62" t="s">
        <v>34</v>
      </c>
      <c r="B37" s="55">
        <v>50</v>
      </c>
      <c r="C37" s="53">
        <v>34</v>
      </c>
      <c r="D37" s="37">
        <v>34</v>
      </c>
      <c r="G37" s="9"/>
      <c r="H37" s="2"/>
    </row>
    <row r="38" spans="1:8" ht="15.6" x14ac:dyDescent="0.3">
      <c r="A38" s="60" t="s">
        <v>35</v>
      </c>
      <c r="B38" s="54">
        <f>SUM(B39)</f>
        <v>705</v>
      </c>
      <c r="C38" s="54">
        <v>687</v>
      </c>
      <c r="D38" s="61">
        <v>687</v>
      </c>
      <c r="G38" s="9"/>
      <c r="H38" s="2"/>
    </row>
    <row r="39" spans="1:8" ht="15.6" x14ac:dyDescent="0.3">
      <c r="A39" s="62" t="s">
        <v>36</v>
      </c>
      <c r="B39" s="55">
        <v>705</v>
      </c>
      <c r="C39" s="53">
        <v>687</v>
      </c>
      <c r="D39" s="37">
        <v>687</v>
      </c>
      <c r="G39" s="9"/>
      <c r="H39" s="2"/>
    </row>
    <row r="40" spans="1:8" ht="16.2" thickBot="1" x14ac:dyDescent="0.35">
      <c r="A40" s="73" t="s">
        <v>37</v>
      </c>
      <c r="B40" s="74">
        <f>SUM(B30+B32+B35+B38)</f>
        <v>2301</v>
      </c>
      <c r="C40" s="74">
        <f t="shared" ref="C40" si="0">SUM(C30+C32+C35+C38)</f>
        <v>1825</v>
      </c>
      <c r="D40" s="75">
        <v>1893</v>
      </c>
      <c r="G40" s="9"/>
      <c r="H40" s="2"/>
    </row>
    <row r="41" spans="1:8" ht="34.200000000000003" customHeight="1" thickBot="1" x14ac:dyDescent="0.35">
      <c r="A41" s="76" t="s">
        <v>38</v>
      </c>
      <c r="B41" s="77">
        <f>SUM(B40-B28)</f>
        <v>13</v>
      </c>
      <c r="C41" s="77">
        <f>SUM(C40-C28)</f>
        <v>-91</v>
      </c>
      <c r="D41" s="78">
        <v>-257</v>
      </c>
      <c r="G41" s="9"/>
      <c r="H41" s="2"/>
    </row>
    <row r="42" spans="1:8" s="49" customFormat="1" ht="12" customHeight="1" x14ac:dyDescent="0.3">
      <c r="A42" s="1"/>
      <c r="E42" s="2"/>
      <c r="G42" s="9"/>
      <c r="H42" s="2"/>
    </row>
    <row r="43" spans="1:8" x14ac:dyDescent="0.3">
      <c r="A43" s="50" t="s">
        <v>108</v>
      </c>
      <c r="B43" s="110" t="s">
        <v>189</v>
      </c>
      <c r="C43" s="110"/>
      <c r="D43" s="110"/>
    </row>
    <row r="44" spans="1:8" x14ac:dyDescent="0.3">
      <c r="A44" s="109" t="s">
        <v>187</v>
      </c>
      <c r="B44" s="110"/>
      <c r="C44" s="110"/>
      <c r="D44" s="110"/>
    </row>
    <row r="45" spans="1:8" x14ac:dyDescent="0.3">
      <c r="A45" s="109" t="s">
        <v>188</v>
      </c>
      <c r="B45" s="110"/>
      <c r="C45" s="110"/>
      <c r="D45" s="110"/>
    </row>
    <row r="46" spans="1:8" x14ac:dyDescent="0.3">
      <c r="A46" s="109" t="s">
        <v>109</v>
      </c>
      <c r="B46" s="110"/>
      <c r="C46" s="110"/>
      <c r="D46" s="110"/>
    </row>
    <row r="47" spans="1:8" x14ac:dyDescent="0.3">
      <c r="A47" s="51"/>
      <c r="B47" s="111"/>
      <c r="C47" s="111"/>
      <c r="D47" s="111"/>
    </row>
    <row r="48" spans="1:8" x14ac:dyDescent="0.3">
      <c r="A48" s="51"/>
      <c r="B48" s="49"/>
      <c r="C48" s="49"/>
      <c r="D48" s="49"/>
    </row>
    <row r="62" spans="1:7" x14ac:dyDescent="0.3">
      <c r="A62" s="3"/>
      <c r="E62"/>
      <c r="G62"/>
    </row>
  </sheetData>
  <mergeCells count="2">
    <mergeCell ref="A2:E2"/>
    <mergeCell ref="A1:E1"/>
  </mergeCells>
  <pageMargins left="0.70866141732283472" right="0.70866141732283472" top="0.39370078740157483" bottom="0.39370078740157483" header="0.31496062992125984" footer="0.31496062992125984"/>
  <pageSetup paperSize="9" scale="90" orientation="portrait" r:id="rId1"/>
  <rowBreaks count="1" manualBreakCount="1">
    <brk id="47" max="13" man="1"/>
  </rowBreaks>
  <colBreaks count="2" manualBreakCount="2">
    <brk id="5" max="49" man="1"/>
    <brk id="1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zoomScaleNormal="100" workbookViewId="0">
      <selection sqref="A1:N1"/>
    </sheetView>
  </sheetViews>
  <sheetFormatPr defaultColWidth="9.109375" defaultRowHeight="15.6" x14ac:dyDescent="0.3"/>
  <cols>
    <col min="1" max="1" width="9.109375" style="4"/>
    <col min="2" max="2" width="15.33203125" style="4" customWidth="1"/>
    <col min="3" max="3" width="9.77734375" style="4" customWidth="1"/>
    <col min="4" max="4" width="8.6640625" style="4" bestFit="1" customWidth="1"/>
    <col min="5" max="5" width="9.109375" style="4"/>
    <col min="6" max="6" width="10.88671875" style="4" bestFit="1" customWidth="1"/>
    <col min="7" max="7" width="12.109375" style="4" bestFit="1" customWidth="1"/>
    <col min="8" max="8" width="10.109375" style="4" customWidth="1"/>
    <col min="9" max="9" width="11.33203125" style="4" customWidth="1"/>
    <col min="10" max="16384" width="9.109375" style="4"/>
  </cols>
  <sheetData>
    <row r="1" spans="1:17" customFormat="1" ht="21" x14ac:dyDescent="0.4">
      <c r="A1" s="153" t="s">
        <v>112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7" ht="16.2" thickBot="1" x14ac:dyDescent="0.35">
      <c r="A2" s="106"/>
      <c r="B2" s="106"/>
      <c r="C2" s="142"/>
      <c r="D2" s="142"/>
      <c r="E2" s="106"/>
      <c r="F2" s="112"/>
      <c r="G2" s="112"/>
      <c r="H2" s="112"/>
      <c r="I2" s="112"/>
      <c r="J2" s="112"/>
      <c r="K2" s="112"/>
      <c r="L2" s="112"/>
      <c r="M2" s="112"/>
      <c r="N2" s="112"/>
      <c r="O2" s="20"/>
      <c r="P2" s="20"/>
      <c r="Q2" s="20"/>
    </row>
    <row r="3" spans="1:17" ht="23.4" thickBot="1" x14ac:dyDescent="0.35">
      <c r="A3" s="161" t="s">
        <v>87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21"/>
      <c r="P3" s="21"/>
      <c r="Q3" s="21"/>
    </row>
    <row r="4" spans="1:17" ht="16.2" thickBot="1" x14ac:dyDescent="0.35">
      <c r="A4" s="143" t="s">
        <v>47</v>
      </c>
      <c r="B4" s="144"/>
      <c r="C4" s="93" t="s">
        <v>48</v>
      </c>
      <c r="D4" s="143" t="s">
        <v>49</v>
      </c>
      <c r="E4" s="144"/>
      <c r="F4" s="93" t="s">
        <v>50</v>
      </c>
      <c r="G4" s="93" t="s">
        <v>51</v>
      </c>
      <c r="H4" s="93" t="s">
        <v>52</v>
      </c>
      <c r="I4" s="30" t="s">
        <v>53</v>
      </c>
      <c r="J4" s="93" t="s">
        <v>54</v>
      </c>
      <c r="K4" s="31" t="s">
        <v>55</v>
      </c>
      <c r="L4" s="32" t="s">
        <v>56</v>
      </c>
      <c r="M4" s="31" t="s">
        <v>57</v>
      </c>
      <c r="N4" s="32" t="s">
        <v>56</v>
      </c>
      <c r="O4" s="22"/>
      <c r="P4" s="20"/>
      <c r="Q4" s="20"/>
    </row>
    <row r="5" spans="1:17" ht="16.2" thickBot="1" x14ac:dyDescent="0.35">
      <c r="A5" s="130" t="s">
        <v>58</v>
      </c>
      <c r="B5" s="131"/>
      <c r="C5" s="45" t="s">
        <v>98</v>
      </c>
      <c r="D5" s="147" t="s">
        <v>60</v>
      </c>
      <c r="E5" s="148"/>
      <c r="F5" s="113">
        <v>0</v>
      </c>
      <c r="G5" s="114">
        <v>45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/>
      <c r="N5" s="94"/>
      <c r="O5" s="19"/>
      <c r="P5" s="20"/>
      <c r="Q5" s="20"/>
    </row>
    <row r="6" spans="1:17" s="35" customFormat="1" ht="16.2" thickBot="1" x14ac:dyDescent="0.35">
      <c r="A6" s="130" t="s">
        <v>73</v>
      </c>
      <c r="B6" s="131"/>
      <c r="C6" s="79" t="s">
        <v>100</v>
      </c>
      <c r="D6" s="138" t="s">
        <v>83</v>
      </c>
      <c r="E6" s="139"/>
      <c r="F6" s="115">
        <v>5</v>
      </c>
      <c r="G6" s="116">
        <v>5</v>
      </c>
      <c r="H6" s="80">
        <v>3</v>
      </c>
      <c r="I6" s="80">
        <v>1</v>
      </c>
      <c r="J6" s="80">
        <v>0</v>
      </c>
      <c r="K6" s="80">
        <v>0</v>
      </c>
      <c r="L6" s="80">
        <v>1</v>
      </c>
      <c r="M6" s="80"/>
      <c r="N6" s="90"/>
      <c r="O6" s="22"/>
      <c r="P6" s="20"/>
      <c r="Q6" s="20"/>
    </row>
    <row r="7" spans="1:17" s="35" customFormat="1" ht="16.2" thickBot="1" x14ac:dyDescent="0.35">
      <c r="A7" s="130" t="s">
        <v>101</v>
      </c>
      <c r="B7" s="131"/>
      <c r="C7" s="79" t="s">
        <v>100</v>
      </c>
      <c r="D7" s="140" t="s">
        <v>83</v>
      </c>
      <c r="E7" s="141"/>
      <c r="F7" s="117">
        <v>5</v>
      </c>
      <c r="G7" s="118">
        <v>5</v>
      </c>
      <c r="H7" s="29">
        <v>5</v>
      </c>
      <c r="I7" s="29">
        <v>0</v>
      </c>
      <c r="J7" s="29">
        <v>0</v>
      </c>
      <c r="K7" s="29">
        <v>0</v>
      </c>
      <c r="L7" s="29">
        <v>0</v>
      </c>
      <c r="M7" s="29"/>
      <c r="N7" s="92"/>
      <c r="O7" s="22"/>
      <c r="P7" s="20"/>
      <c r="Q7" s="20"/>
    </row>
    <row r="8" spans="1:17" s="35" customFormat="1" ht="16.2" thickBot="1" x14ac:dyDescent="0.35">
      <c r="A8" s="130" t="s">
        <v>70</v>
      </c>
      <c r="B8" s="131"/>
      <c r="C8" s="79" t="s">
        <v>100</v>
      </c>
      <c r="D8" s="140" t="s">
        <v>83</v>
      </c>
      <c r="E8" s="141"/>
      <c r="F8" s="117">
        <v>3</v>
      </c>
      <c r="G8" s="118">
        <v>3</v>
      </c>
      <c r="H8" s="29">
        <v>1</v>
      </c>
      <c r="I8" s="29">
        <v>0</v>
      </c>
      <c r="J8" s="29">
        <v>1</v>
      </c>
      <c r="K8" s="29">
        <v>0</v>
      </c>
      <c r="L8" s="29">
        <v>1</v>
      </c>
      <c r="M8" s="29"/>
      <c r="N8" s="92"/>
      <c r="O8" s="22"/>
      <c r="P8" s="20"/>
      <c r="Q8" s="20"/>
    </row>
    <row r="9" spans="1:17" s="35" customFormat="1" ht="16.2" thickBot="1" x14ac:dyDescent="0.35">
      <c r="A9" s="130" t="s">
        <v>74</v>
      </c>
      <c r="B9" s="131"/>
      <c r="C9" s="79" t="s">
        <v>105</v>
      </c>
      <c r="D9" s="132" t="s">
        <v>75</v>
      </c>
      <c r="E9" s="133"/>
      <c r="F9" s="117">
        <v>13</v>
      </c>
      <c r="G9" s="118">
        <v>11</v>
      </c>
      <c r="H9" s="29"/>
      <c r="I9" s="29"/>
      <c r="J9" s="29"/>
      <c r="K9" s="29"/>
      <c r="L9" s="29"/>
      <c r="M9" s="29">
        <v>9</v>
      </c>
      <c r="N9" s="92">
        <v>2</v>
      </c>
      <c r="O9" s="22"/>
      <c r="P9" s="20"/>
      <c r="Q9" s="20"/>
    </row>
    <row r="10" spans="1:17" s="35" customFormat="1" ht="16.2" thickBot="1" x14ac:dyDescent="0.35">
      <c r="A10" s="130" t="s">
        <v>62</v>
      </c>
      <c r="B10" s="131"/>
      <c r="C10" s="46" t="s">
        <v>103</v>
      </c>
      <c r="D10" s="151" t="s">
        <v>102</v>
      </c>
      <c r="E10" s="152"/>
      <c r="F10" s="119">
        <v>6</v>
      </c>
      <c r="G10" s="120">
        <v>5</v>
      </c>
      <c r="H10" s="26">
        <v>4</v>
      </c>
      <c r="I10" s="26">
        <v>1</v>
      </c>
      <c r="J10" s="26">
        <v>0</v>
      </c>
      <c r="K10" s="26">
        <v>0</v>
      </c>
      <c r="L10" s="26">
        <v>0</v>
      </c>
      <c r="M10" s="26"/>
      <c r="N10" s="36"/>
      <c r="O10" s="22"/>
      <c r="P10" s="20"/>
      <c r="Q10" s="20"/>
    </row>
    <row r="11" spans="1:17" ht="16.2" thickBot="1" x14ac:dyDescent="0.35">
      <c r="A11" s="145" t="s">
        <v>62</v>
      </c>
      <c r="B11" s="146"/>
      <c r="C11" s="79" t="s">
        <v>98</v>
      </c>
      <c r="D11" s="140" t="s">
        <v>60</v>
      </c>
      <c r="E11" s="141"/>
      <c r="F11" s="91">
        <v>12</v>
      </c>
      <c r="G11" s="28">
        <v>12</v>
      </c>
      <c r="H11" s="29">
        <v>6</v>
      </c>
      <c r="I11" s="29">
        <v>2</v>
      </c>
      <c r="J11" s="29">
        <v>0</v>
      </c>
      <c r="K11" s="29">
        <v>1</v>
      </c>
      <c r="L11" s="29">
        <v>3</v>
      </c>
      <c r="M11" s="29"/>
      <c r="N11" s="92"/>
      <c r="O11" s="22"/>
      <c r="P11" s="20"/>
      <c r="Q11" s="20"/>
    </row>
    <row r="12" spans="1:17" s="35" customFormat="1" ht="16.2" thickBot="1" x14ac:dyDescent="0.35">
      <c r="A12" s="130" t="s">
        <v>84</v>
      </c>
      <c r="B12" s="131"/>
      <c r="C12" s="27" t="s">
        <v>59</v>
      </c>
      <c r="D12" s="149" t="s">
        <v>83</v>
      </c>
      <c r="E12" s="150"/>
      <c r="F12" s="81">
        <v>11</v>
      </c>
      <c r="G12" s="82">
        <v>9</v>
      </c>
      <c r="H12" s="83">
        <v>7</v>
      </c>
      <c r="I12" s="83">
        <v>0</v>
      </c>
      <c r="J12" s="83">
        <v>1</v>
      </c>
      <c r="K12" s="83">
        <v>0</v>
      </c>
      <c r="L12" s="83">
        <v>1</v>
      </c>
      <c r="M12" s="83"/>
      <c r="N12" s="84"/>
      <c r="O12" s="22"/>
      <c r="P12" s="20"/>
      <c r="Q12" s="20"/>
    </row>
    <row r="13" spans="1:17" s="35" customFormat="1" ht="16.2" thickBot="1" x14ac:dyDescent="0.35">
      <c r="A13" s="130" t="s">
        <v>81</v>
      </c>
      <c r="B13" s="131"/>
      <c r="C13" s="27" t="s">
        <v>59</v>
      </c>
      <c r="D13" s="132" t="s">
        <v>83</v>
      </c>
      <c r="E13" s="133"/>
      <c r="F13" s="81">
        <v>12</v>
      </c>
      <c r="G13" s="82">
        <v>10</v>
      </c>
      <c r="H13" s="83">
        <v>7</v>
      </c>
      <c r="I13" s="83">
        <v>2</v>
      </c>
      <c r="J13" s="83">
        <v>1</v>
      </c>
      <c r="K13" s="83">
        <v>0</v>
      </c>
      <c r="L13" s="83">
        <v>0</v>
      </c>
      <c r="M13" s="83"/>
      <c r="N13" s="84"/>
      <c r="O13" s="22"/>
      <c r="P13" s="20"/>
      <c r="Q13" s="20"/>
    </row>
    <row r="14" spans="1:17" ht="16.2" thickBot="1" x14ac:dyDescent="0.35">
      <c r="A14" s="130" t="s">
        <v>63</v>
      </c>
      <c r="B14" s="131"/>
      <c r="C14" s="85" t="s">
        <v>97</v>
      </c>
      <c r="D14" s="134" t="s">
        <v>60</v>
      </c>
      <c r="E14" s="135"/>
      <c r="F14" s="95">
        <v>24</v>
      </c>
      <c r="G14" s="86">
        <v>24</v>
      </c>
      <c r="H14" s="87">
        <v>9</v>
      </c>
      <c r="I14" s="87">
        <v>4</v>
      </c>
      <c r="J14" s="87">
        <v>3</v>
      </c>
      <c r="K14" s="87">
        <v>1</v>
      </c>
      <c r="L14" s="87">
        <v>7</v>
      </c>
      <c r="M14" s="87"/>
      <c r="N14" s="96"/>
      <c r="O14" s="22"/>
      <c r="P14" s="20"/>
      <c r="Q14" s="20"/>
    </row>
    <row r="15" spans="1:17" ht="16.2" thickBot="1" x14ac:dyDescent="0.35">
      <c r="A15" s="130" t="s">
        <v>64</v>
      </c>
      <c r="B15" s="131"/>
      <c r="C15" s="85" t="s">
        <v>96</v>
      </c>
      <c r="D15" s="136" t="s">
        <v>65</v>
      </c>
      <c r="E15" s="137"/>
      <c r="F15" s="95">
        <v>4</v>
      </c>
      <c r="G15" s="86">
        <v>4</v>
      </c>
      <c r="H15" s="87">
        <v>1</v>
      </c>
      <c r="I15" s="87">
        <v>3</v>
      </c>
      <c r="J15" s="87">
        <v>0</v>
      </c>
      <c r="K15" s="87">
        <v>0</v>
      </c>
      <c r="L15" s="87">
        <v>0</v>
      </c>
      <c r="M15" s="87"/>
      <c r="N15" s="96"/>
      <c r="O15" s="22"/>
      <c r="P15" s="20"/>
      <c r="Q15" s="20"/>
    </row>
    <row r="16" spans="1:17" ht="16.2" thickBot="1" x14ac:dyDescent="0.35">
      <c r="A16" s="130" t="s">
        <v>66</v>
      </c>
      <c r="B16" s="131"/>
      <c r="C16" s="88" t="s">
        <v>93</v>
      </c>
      <c r="D16" s="136" t="s">
        <v>68</v>
      </c>
      <c r="E16" s="137"/>
      <c r="F16" s="95">
        <v>7</v>
      </c>
      <c r="G16" s="86">
        <v>7</v>
      </c>
      <c r="H16" s="87">
        <v>2</v>
      </c>
      <c r="I16" s="87">
        <v>2</v>
      </c>
      <c r="J16" s="87">
        <v>0</v>
      </c>
      <c r="K16" s="87">
        <v>0</v>
      </c>
      <c r="L16" s="87">
        <v>3</v>
      </c>
      <c r="M16" s="87"/>
      <c r="N16" s="96"/>
      <c r="O16" s="22"/>
      <c r="P16" s="20"/>
      <c r="Q16" s="20"/>
    </row>
    <row r="17" spans="1:18" ht="16.2" thickBot="1" x14ac:dyDescent="0.35">
      <c r="A17" s="130" t="s">
        <v>69</v>
      </c>
      <c r="B17" s="131"/>
      <c r="C17" s="85" t="s">
        <v>67</v>
      </c>
      <c r="D17" s="136" t="s">
        <v>68</v>
      </c>
      <c r="E17" s="137"/>
      <c r="F17" s="95">
        <v>5</v>
      </c>
      <c r="G17" s="86">
        <v>5</v>
      </c>
      <c r="H17" s="87">
        <v>1</v>
      </c>
      <c r="I17" s="87">
        <v>4</v>
      </c>
      <c r="J17" s="87">
        <v>0</v>
      </c>
      <c r="K17" s="87">
        <v>0</v>
      </c>
      <c r="L17" s="87">
        <v>0</v>
      </c>
      <c r="M17" s="87"/>
      <c r="N17" s="96"/>
      <c r="O17" s="22"/>
      <c r="P17" s="20"/>
      <c r="Q17" s="20"/>
    </row>
    <row r="18" spans="1:18" ht="16.2" thickBot="1" x14ac:dyDescent="0.35">
      <c r="A18" s="130" t="s">
        <v>73</v>
      </c>
      <c r="B18" s="131"/>
      <c r="C18" s="85" t="s">
        <v>94</v>
      </c>
      <c r="D18" s="136" t="s">
        <v>72</v>
      </c>
      <c r="E18" s="137"/>
      <c r="F18" s="95">
        <v>5</v>
      </c>
      <c r="G18" s="86">
        <v>5</v>
      </c>
      <c r="H18" s="87">
        <v>3</v>
      </c>
      <c r="I18" s="87">
        <v>0</v>
      </c>
      <c r="J18" s="87">
        <v>1</v>
      </c>
      <c r="K18" s="87">
        <v>1</v>
      </c>
      <c r="L18" s="87">
        <v>0</v>
      </c>
      <c r="M18" s="87"/>
      <c r="N18" s="96"/>
      <c r="O18" s="22"/>
      <c r="P18" s="20"/>
      <c r="Q18" s="20"/>
    </row>
    <row r="19" spans="1:18" ht="16.2" thickBot="1" x14ac:dyDescent="0.35">
      <c r="A19" s="130" t="s">
        <v>74</v>
      </c>
      <c r="B19" s="131"/>
      <c r="C19" s="85" t="s">
        <v>71</v>
      </c>
      <c r="D19" s="136" t="s">
        <v>104</v>
      </c>
      <c r="E19" s="137"/>
      <c r="F19" s="95">
        <v>9</v>
      </c>
      <c r="G19" s="86">
        <v>9</v>
      </c>
      <c r="H19" s="87"/>
      <c r="I19" s="87"/>
      <c r="J19" s="87"/>
      <c r="K19" s="87"/>
      <c r="L19" s="87"/>
      <c r="M19" s="87">
        <v>9</v>
      </c>
      <c r="N19" s="96">
        <v>0</v>
      </c>
      <c r="O19" s="22"/>
      <c r="P19" s="20"/>
      <c r="Q19" s="20"/>
    </row>
    <row r="20" spans="1:18" ht="16.2" thickBot="1" x14ac:dyDescent="0.35">
      <c r="A20" s="130" t="s">
        <v>76</v>
      </c>
      <c r="B20" s="131"/>
      <c r="C20" s="85" t="s">
        <v>95</v>
      </c>
      <c r="D20" s="136" t="s">
        <v>68</v>
      </c>
      <c r="E20" s="137"/>
      <c r="F20" s="95">
        <v>6</v>
      </c>
      <c r="G20" s="86">
        <v>6</v>
      </c>
      <c r="H20" s="87">
        <v>4</v>
      </c>
      <c r="I20" s="87">
        <v>0</v>
      </c>
      <c r="J20" s="87">
        <v>0</v>
      </c>
      <c r="K20" s="87">
        <v>0</v>
      </c>
      <c r="L20" s="87">
        <v>2</v>
      </c>
      <c r="M20" s="87"/>
      <c r="N20" s="96"/>
      <c r="O20" s="22"/>
      <c r="P20" s="20"/>
      <c r="Q20" s="20"/>
    </row>
    <row r="21" spans="1:18" ht="16.2" thickBot="1" x14ac:dyDescent="0.35">
      <c r="A21" s="130" t="s">
        <v>77</v>
      </c>
      <c r="B21" s="131"/>
      <c r="C21" s="27" t="s">
        <v>92</v>
      </c>
      <c r="D21" s="140" t="s">
        <v>79</v>
      </c>
      <c r="E21" s="141"/>
      <c r="F21" s="91">
        <v>9</v>
      </c>
      <c r="G21" s="28">
        <v>9</v>
      </c>
      <c r="H21" s="29">
        <v>3</v>
      </c>
      <c r="I21" s="29">
        <v>5</v>
      </c>
      <c r="J21" s="29">
        <v>1</v>
      </c>
      <c r="K21" s="29">
        <v>0</v>
      </c>
      <c r="L21" s="29">
        <v>0</v>
      </c>
      <c r="M21" s="29"/>
      <c r="N21" s="92"/>
      <c r="O21" s="22"/>
      <c r="P21" s="20"/>
      <c r="Q21" s="20"/>
    </row>
    <row r="22" spans="1:18" ht="16.2" thickBot="1" x14ac:dyDescent="0.35">
      <c r="A22" s="130" t="s">
        <v>80</v>
      </c>
      <c r="B22" s="131"/>
      <c r="C22" s="27" t="s">
        <v>78</v>
      </c>
      <c r="D22" s="140" t="s">
        <v>79</v>
      </c>
      <c r="E22" s="141"/>
      <c r="F22" s="91">
        <v>10</v>
      </c>
      <c r="G22" s="28">
        <v>10</v>
      </c>
      <c r="H22" s="29">
        <v>3</v>
      </c>
      <c r="I22" s="29">
        <v>4</v>
      </c>
      <c r="J22" s="29">
        <v>2</v>
      </c>
      <c r="K22" s="29">
        <v>1</v>
      </c>
      <c r="L22" s="29">
        <v>0</v>
      </c>
      <c r="M22" s="29"/>
      <c r="N22" s="92"/>
      <c r="O22" s="22"/>
      <c r="P22" s="20"/>
      <c r="Q22" s="20"/>
    </row>
    <row r="23" spans="1:18" ht="16.2" thickBot="1" x14ac:dyDescent="0.35">
      <c r="A23" s="130" t="s">
        <v>81</v>
      </c>
      <c r="B23" s="131"/>
      <c r="C23" s="27" t="s">
        <v>99</v>
      </c>
      <c r="D23" s="140" t="s">
        <v>83</v>
      </c>
      <c r="E23" s="141"/>
      <c r="F23" s="91">
        <v>8</v>
      </c>
      <c r="G23" s="28">
        <v>8</v>
      </c>
      <c r="H23" s="29">
        <v>6</v>
      </c>
      <c r="I23" s="29">
        <v>1</v>
      </c>
      <c r="J23" s="29">
        <v>1</v>
      </c>
      <c r="K23" s="29">
        <v>0</v>
      </c>
      <c r="L23" s="29">
        <v>0</v>
      </c>
      <c r="M23" s="29"/>
      <c r="N23" s="92"/>
      <c r="O23" s="22"/>
      <c r="P23" s="20"/>
      <c r="Q23" s="20"/>
    </row>
    <row r="24" spans="1:18" ht="16.2" thickBot="1" x14ac:dyDescent="0.35">
      <c r="A24" s="130" t="s">
        <v>84</v>
      </c>
      <c r="B24" s="131"/>
      <c r="C24" s="27" t="s">
        <v>99</v>
      </c>
      <c r="D24" s="140" t="s">
        <v>83</v>
      </c>
      <c r="E24" s="141"/>
      <c r="F24" s="91">
        <v>16</v>
      </c>
      <c r="G24" s="28">
        <v>16</v>
      </c>
      <c r="H24" s="29">
        <v>12</v>
      </c>
      <c r="I24" s="29">
        <v>4</v>
      </c>
      <c r="J24" s="29">
        <v>0</v>
      </c>
      <c r="K24" s="29">
        <v>0</v>
      </c>
      <c r="L24" s="29">
        <v>0</v>
      </c>
      <c r="M24" s="29"/>
      <c r="N24" s="92"/>
      <c r="O24" s="22"/>
      <c r="P24" s="20"/>
      <c r="Q24" s="20"/>
    </row>
    <row r="25" spans="1:18" ht="16.2" thickBot="1" x14ac:dyDescent="0.35">
      <c r="A25" s="130" t="s">
        <v>70</v>
      </c>
      <c r="B25" s="131"/>
      <c r="C25" s="27" t="s">
        <v>82</v>
      </c>
      <c r="D25" s="140" t="s">
        <v>83</v>
      </c>
      <c r="E25" s="141"/>
      <c r="F25" s="91">
        <v>10</v>
      </c>
      <c r="G25" s="28">
        <v>8</v>
      </c>
      <c r="H25" s="29">
        <v>2</v>
      </c>
      <c r="I25" s="29">
        <v>0</v>
      </c>
      <c r="J25" s="29">
        <v>3</v>
      </c>
      <c r="K25" s="29">
        <v>1</v>
      </c>
      <c r="L25" s="29">
        <v>2</v>
      </c>
      <c r="M25" s="29"/>
      <c r="N25" s="92"/>
      <c r="O25" s="22"/>
      <c r="P25" s="20"/>
      <c r="Q25" s="20"/>
    </row>
    <row r="26" spans="1:18" ht="16.2" thickBot="1" x14ac:dyDescent="0.35">
      <c r="A26" s="130" t="s">
        <v>73</v>
      </c>
      <c r="B26" s="131"/>
      <c r="C26" s="27" t="s">
        <v>82</v>
      </c>
      <c r="D26" s="140" t="s">
        <v>83</v>
      </c>
      <c r="E26" s="141"/>
      <c r="F26" s="91">
        <v>12</v>
      </c>
      <c r="G26" s="28">
        <v>11</v>
      </c>
      <c r="H26" s="29">
        <v>6</v>
      </c>
      <c r="I26" s="29">
        <v>0</v>
      </c>
      <c r="J26" s="29">
        <v>0</v>
      </c>
      <c r="K26" s="29">
        <v>1</v>
      </c>
      <c r="L26" s="29">
        <v>4</v>
      </c>
      <c r="M26" s="29"/>
      <c r="N26" s="92"/>
      <c r="O26" s="22"/>
      <c r="P26" s="20"/>
      <c r="Q26" s="20"/>
    </row>
    <row r="27" spans="1:18" s="35" customFormat="1" ht="16.2" thickBot="1" x14ac:dyDescent="0.35">
      <c r="A27" s="130" t="s">
        <v>91</v>
      </c>
      <c r="B27" s="131"/>
      <c r="C27" s="27" t="s">
        <v>89</v>
      </c>
      <c r="D27" s="132" t="s">
        <v>88</v>
      </c>
      <c r="E27" s="133"/>
      <c r="F27" s="91">
        <v>24</v>
      </c>
      <c r="G27" s="28">
        <v>23</v>
      </c>
      <c r="H27" s="29">
        <v>5</v>
      </c>
      <c r="I27" s="29">
        <v>13</v>
      </c>
      <c r="J27" s="29">
        <v>4</v>
      </c>
      <c r="K27" s="29">
        <v>0</v>
      </c>
      <c r="L27" s="29">
        <v>1</v>
      </c>
      <c r="M27" s="29"/>
      <c r="N27" s="92"/>
      <c r="O27" s="22"/>
      <c r="P27" s="20"/>
      <c r="Q27" s="20"/>
    </row>
    <row r="28" spans="1:18" s="35" customFormat="1" ht="16.2" thickBot="1" x14ac:dyDescent="0.35">
      <c r="A28" s="130" t="s">
        <v>90</v>
      </c>
      <c r="B28" s="131"/>
      <c r="C28" s="27" t="s">
        <v>89</v>
      </c>
      <c r="D28" s="132" t="s">
        <v>88</v>
      </c>
      <c r="E28" s="133"/>
      <c r="F28" s="91">
        <v>24</v>
      </c>
      <c r="G28" s="28">
        <v>24</v>
      </c>
      <c r="H28" s="29">
        <v>11</v>
      </c>
      <c r="I28" s="29">
        <v>4</v>
      </c>
      <c r="J28" s="29">
        <v>2</v>
      </c>
      <c r="K28" s="29">
        <v>0</v>
      </c>
      <c r="L28" s="29">
        <v>7</v>
      </c>
      <c r="M28" s="29"/>
      <c r="N28" s="92"/>
      <c r="O28" s="22"/>
      <c r="P28" s="20"/>
      <c r="Q28" s="20"/>
    </row>
    <row r="29" spans="1:18" ht="16.2" thickBot="1" x14ac:dyDescent="0.35">
      <c r="A29" s="157" t="s">
        <v>85</v>
      </c>
      <c r="B29" s="158"/>
      <c r="C29" s="23" t="s">
        <v>61</v>
      </c>
      <c r="D29" s="159" t="s">
        <v>61</v>
      </c>
      <c r="E29" s="160"/>
      <c r="F29" s="48">
        <f t="shared" ref="F29:N29" si="0">SUM(F6:F28)</f>
        <v>240</v>
      </c>
      <c r="G29" s="25">
        <f t="shared" si="0"/>
        <v>229</v>
      </c>
      <c r="H29" s="24">
        <f t="shared" si="0"/>
        <v>101</v>
      </c>
      <c r="I29" s="24">
        <f t="shared" si="0"/>
        <v>50</v>
      </c>
      <c r="J29" s="24">
        <f t="shared" si="0"/>
        <v>20</v>
      </c>
      <c r="K29" s="24">
        <f t="shared" si="0"/>
        <v>6</v>
      </c>
      <c r="L29" s="24">
        <f t="shared" si="0"/>
        <v>32</v>
      </c>
      <c r="M29" s="24">
        <f t="shared" si="0"/>
        <v>18</v>
      </c>
      <c r="N29" s="38">
        <f t="shared" si="0"/>
        <v>2</v>
      </c>
      <c r="O29" s="22"/>
      <c r="P29" s="20"/>
      <c r="Q29" s="20"/>
    </row>
    <row r="30" spans="1:18" x14ac:dyDescent="0.3">
      <c r="A30" s="155"/>
      <c r="B30" s="155"/>
      <c r="C30" s="155"/>
      <c r="D30" s="155"/>
      <c r="E30" s="155"/>
      <c r="F30" s="156"/>
      <c r="G30" s="156"/>
      <c r="H30" s="156"/>
      <c r="I30" s="156"/>
      <c r="J30" s="156"/>
      <c r="K30" s="156"/>
      <c r="L30" s="156"/>
      <c r="M30" s="156"/>
      <c r="N30" s="34"/>
      <c r="O30" s="34"/>
      <c r="P30" s="20"/>
      <c r="Q30" s="20"/>
      <c r="R30" s="18"/>
    </row>
    <row r="31" spans="1:18" x14ac:dyDescent="0.3">
      <c r="N31" s="18"/>
      <c r="O31" s="18"/>
      <c r="P31" s="18"/>
      <c r="Q31" s="18"/>
      <c r="R31" s="18"/>
    </row>
  </sheetData>
  <mergeCells count="58">
    <mergeCell ref="A1:N1"/>
    <mergeCell ref="A30:I30"/>
    <mergeCell ref="J30:K30"/>
    <mergeCell ref="L30:M30"/>
    <mergeCell ref="A27:B27"/>
    <mergeCell ref="D27:E27"/>
    <mergeCell ref="A29:B29"/>
    <mergeCell ref="D29:E29"/>
    <mergeCell ref="A3:N3"/>
    <mergeCell ref="A24:B24"/>
    <mergeCell ref="D24:E24"/>
    <mergeCell ref="A26:B26"/>
    <mergeCell ref="D26:E26"/>
    <mergeCell ref="A25:B25"/>
    <mergeCell ref="D25:E25"/>
    <mergeCell ref="A22:B22"/>
    <mergeCell ref="D22:E22"/>
    <mergeCell ref="A21:B21"/>
    <mergeCell ref="A19:B19"/>
    <mergeCell ref="D19:E19"/>
    <mergeCell ref="D21:E21"/>
    <mergeCell ref="A23:B23"/>
    <mergeCell ref="D23:E23"/>
    <mergeCell ref="C2:D2"/>
    <mergeCell ref="A4:B4"/>
    <mergeCell ref="D4:E4"/>
    <mergeCell ref="A11:B11"/>
    <mergeCell ref="D11:E11"/>
    <mergeCell ref="A5:B5"/>
    <mergeCell ref="D5:E5"/>
    <mergeCell ref="A12:B12"/>
    <mergeCell ref="D12:E12"/>
    <mergeCell ref="D10:E10"/>
    <mergeCell ref="A10:B10"/>
    <mergeCell ref="D9:E9"/>
    <mergeCell ref="A9:B9"/>
    <mergeCell ref="A6:B6"/>
    <mergeCell ref="A7:B7"/>
    <mergeCell ref="A8:B8"/>
    <mergeCell ref="D6:E6"/>
    <mergeCell ref="D7:E7"/>
    <mergeCell ref="D8:E8"/>
    <mergeCell ref="A13:B13"/>
    <mergeCell ref="D13:E13"/>
    <mergeCell ref="D14:E14"/>
    <mergeCell ref="A14:B14"/>
    <mergeCell ref="D28:E28"/>
    <mergeCell ref="A28:B28"/>
    <mergeCell ref="A15:B15"/>
    <mergeCell ref="D15:E15"/>
    <mergeCell ref="A17:B17"/>
    <mergeCell ref="D17:E17"/>
    <mergeCell ref="A16:B16"/>
    <mergeCell ref="D16:E16"/>
    <mergeCell ref="A18:B18"/>
    <mergeCell ref="D18:E18"/>
    <mergeCell ref="A20:B20"/>
    <mergeCell ref="D20:E20"/>
  </mergeCells>
  <pageMargins left="0.7" right="0.7" top="0.75" bottom="0.75" header="0.3" footer="0.3"/>
  <pageSetup paperSize="9" scale="89" orientation="landscape" r:id="rId1"/>
  <rowBreaks count="1" manualBreakCount="1">
    <brk id="29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tabSelected="1" zoomScaleNormal="100" workbookViewId="0">
      <selection activeCell="I12" sqref="I12"/>
    </sheetView>
  </sheetViews>
  <sheetFormatPr defaultRowHeight="14.4" x14ac:dyDescent="0.3"/>
  <cols>
    <col min="1" max="1" width="22" customWidth="1"/>
    <col min="2" max="2" width="15.33203125" customWidth="1"/>
    <col min="3" max="3" width="13.88671875" customWidth="1"/>
    <col min="4" max="4" width="13.88671875" bestFit="1" customWidth="1"/>
    <col min="5" max="5" width="13.88671875" customWidth="1"/>
    <col min="6" max="6" width="13.5546875" bestFit="1" customWidth="1"/>
    <col min="7" max="7" width="10.6640625" customWidth="1"/>
    <col min="8" max="8" width="11.5546875" customWidth="1"/>
    <col min="11" max="11" width="13.109375" customWidth="1"/>
    <col min="13" max="13" width="11.6640625" customWidth="1"/>
    <col min="14" max="14" width="11.109375" customWidth="1"/>
  </cols>
  <sheetData>
    <row r="1" spans="1:5" s="17" customFormat="1" ht="20.399999999999999" x14ac:dyDescent="0.3">
      <c r="A1" s="172" t="s">
        <v>204</v>
      </c>
    </row>
    <row r="3" spans="1:5" s="4" customFormat="1" ht="16.2" thickBot="1" x14ac:dyDescent="0.35">
      <c r="A3" s="173" t="s">
        <v>205</v>
      </c>
      <c r="B3" s="123"/>
      <c r="C3" s="123"/>
      <c r="D3" s="123"/>
      <c r="E3" s="123"/>
    </row>
    <row r="4" spans="1:5" s="4" customFormat="1" ht="15.6" x14ac:dyDescent="0.3">
      <c r="A4" s="189"/>
      <c r="B4" s="190" t="s">
        <v>206</v>
      </c>
      <c r="C4" s="191" t="s">
        <v>207</v>
      </c>
      <c r="D4" s="123"/>
      <c r="E4" s="123"/>
    </row>
    <row r="5" spans="1:5" s="4" customFormat="1" ht="16.2" thickBot="1" x14ac:dyDescent="0.35">
      <c r="A5" s="177" t="s">
        <v>208</v>
      </c>
      <c r="B5" s="178">
        <v>33</v>
      </c>
      <c r="C5" s="179">
        <v>45</v>
      </c>
      <c r="D5" s="123"/>
      <c r="E5" s="123"/>
    </row>
    <row r="6" spans="1:5" s="4" customFormat="1" ht="15.6" x14ac:dyDescent="0.3">
      <c r="A6" s="123"/>
      <c r="B6" s="123"/>
      <c r="C6" s="123"/>
      <c r="D6" s="123"/>
      <c r="E6" s="123"/>
    </row>
    <row r="7" spans="1:5" s="4" customFormat="1" ht="16.2" thickBot="1" x14ac:dyDescent="0.35">
      <c r="A7" s="173" t="s">
        <v>209</v>
      </c>
      <c r="B7" s="123"/>
      <c r="C7" s="123"/>
      <c r="D7" s="123"/>
      <c r="E7" s="123"/>
    </row>
    <row r="8" spans="1:5" s="4" customFormat="1" ht="31.2" x14ac:dyDescent="0.3">
      <c r="A8" s="189"/>
      <c r="B8" s="192" t="s">
        <v>210</v>
      </c>
      <c r="C8" s="190" t="s">
        <v>211</v>
      </c>
      <c r="D8" s="192" t="s">
        <v>212</v>
      </c>
      <c r="E8" s="191" t="s">
        <v>213</v>
      </c>
    </row>
    <row r="9" spans="1:5" s="4" customFormat="1" ht="15.6" x14ac:dyDescent="0.3">
      <c r="A9" s="180" t="s">
        <v>214</v>
      </c>
      <c r="B9" s="181">
        <v>1</v>
      </c>
      <c r="C9" s="181">
        <v>8</v>
      </c>
      <c r="D9" s="181">
        <v>2</v>
      </c>
      <c r="E9" s="182">
        <v>0</v>
      </c>
    </row>
    <row r="10" spans="1:5" x14ac:dyDescent="0.3">
      <c r="A10" s="183" t="s">
        <v>215</v>
      </c>
      <c r="B10" s="184">
        <v>2</v>
      </c>
      <c r="C10" s="184">
        <v>7</v>
      </c>
      <c r="D10" s="184">
        <v>4</v>
      </c>
      <c r="E10" s="185">
        <v>0</v>
      </c>
    </row>
    <row r="11" spans="1:5" x14ac:dyDescent="0.3">
      <c r="A11" s="183" t="s">
        <v>216</v>
      </c>
      <c r="B11" s="184">
        <v>0</v>
      </c>
      <c r="C11" s="184">
        <v>1</v>
      </c>
      <c r="D11" s="184">
        <v>0</v>
      </c>
      <c r="E11" s="185">
        <v>0</v>
      </c>
    </row>
    <row r="12" spans="1:5" ht="15" thickBot="1" x14ac:dyDescent="0.35">
      <c r="A12" s="186" t="s">
        <v>217</v>
      </c>
      <c r="B12" s="187">
        <v>0</v>
      </c>
      <c r="C12" s="187">
        <v>6</v>
      </c>
      <c r="D12" s="187">
        <v>0</v>
      </c>
      <c r="E12" s="188">
        <v>0</v>
      </c>
    </row>
    <row r="13" spans="1:5" x14ac:dyDescent="0.3">
      <c r="A13" s="171"/>
      <c r="B13" s="174"/>
      <c r="C13" s="174"/>
      <c r="D13" s="174"/>
      <c r="E13" s="174"/>
    </row>
    <row r="14" spans="1:5" ht="15" thickBot="1" x14ac:dyDescent="0.35">
      <c r="A14" s="175" t="s">
        <v>218</v>
      </c>
      <c r="B14" s="176"/>
      <c r="C14" s="176"/>
      <c r="D14" s="176"/>
      <c r="E14" s="176"/>
    </row>
    <row r="15" spans="1:5" ht="27.6" x14ac:dyDescent="0.3">
      <c r="A15" s="193"/>
      <c r="B15" s="194" t="s">
        <v>210</v>
      </c>
      <c r="C15" s="195" t="s">
        <v>211</v>
      </c>
      <c r="D15" s="194" t="s">
        <v>212</v>
      </c>
      <c r="E15" s="196" t="s">
        <v>213</v>
      </c>
    </row>
    <row r="16" spans="1:5" x14ac:dyDescent="0.3">
      <c r="A16" s="183" t="s">
        <v>219</v>
      </c>
      <c r="B16" s="184">
        <v>0</v>
      </c>
      <c r="C16" s="184">
        <v>2</v>
      </c>
      <c r="D16" s="184">
        <v>1</v>
      </c>
      <c r="E16" s="185">
        <v>1</v>
      </c>
    </row>
    <row r="17" spans="1:9" x14ac:dyDescent="0.3">
      <c r="A17" s="183" t="s">
        <v>220</v>
      </c>
      <c r="B17" s="184">
        <v>0</v>
      </c>
      <c r="C17" s="184">
        <v>0</v>
      </c>
      <c r="D17" s="184">
        <v>0</v>
      </c>
      <c r="E17" s="185">
        <v>1</v>
      </c>
    </row>
    <row r="18" spans="1:9" ht="15" thickBot="1" x14ac:dyDescent="0.35">
      <c r="A18" s="186" t="s">
        <v>221</v>
      </c>
      <c r="B18" s="187">
        <v>0</v>
      </c>
      <c r="C18" s="187">
        <v>0</v>
      </c>
      <c r="D18" s="187">
        <v>0</v>
      </c>
      <c r="E18" s="188">
        <v>1</v>
      </c>
    </row>
    <row r="24" spans="1:9" ht="25.2" x14ac:dyDescent="0.3">
      <c r="I24" s="33"/>
    </row>
    <row r="26" spans="1:9" ht="15" customHeight="1" x14ac:dyDescent="0.3"/>
    <row r="27" spans="1:9" ht="15.75" customHeight="1" x14ac:dyDescent="0.3"/>
    <row r="35" ht="15" customHeight="1" x14ac:dyDescent="0.3"/>
    <row r="36" ht="15" customHeight="1" x14ac:dyDescent="0.3"/>
    <row r="37" ht="15" customHeight="1" x14ac:dyDescent="0.3"/>
  </sheetData>
  <pageMargins left="0.7" right="0.7" top="0.78740157499999996" bottom="0.78740157499999996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4A21-2180-49D4-94D7-EDB641494E42}">
  <dimension ref="A1:H14"/>
  <sheetViews>
    <sheetView workbookViewId="0">
      <selection sqref="A1:H1"/>
    </sheetView>
  </sheetViews>
  <sheetFormatPr defaultRowHeight="14.4" x14ac:dyDescent="0.3"/>
  <cols>
    <col min="1" max="8" width="15.77734375" customWidth="1"/>
  </cols>
  <sheetData>
    <row r="1" spans="1:8" ht="25.2" x14ac:dyDescent="0.3">
      <c r="A1" s="129" t="s">
        <v>111</v>
      </c>
      <c r="B1" s="129"/>
      <c r="C1" s="129"/>
      <c r="D1" s="129"/>
      <c r="E1" s="129"/>
      <c r="F1" s="129"/>
      <c r="G1" s="129"/>
      <c r="H1" s="129"/>
    </row>
    <row r="2" spans="1:8" ht="15" thickBot="1" x14ac:dyDescent="0.35">
      <c r="A2" s="3"/>
    </row>
    <row r="3" spans="1:8" x14ac:dyDescent="0.3">
      <c r="A3" s="164" t="s">
        <v>86</v>
      </c>
      <c r="B3" s="165"/>
      <c r="C3" s="165"/>
      <c r="D3" s="165"/>
      <c r="E3" s="165"/>
      <c r="F3" s="165"/>
      <c r="G3" s="165"/>
      <c r="H3" s="166"/>
    </row>
    <row r="4" spans="1:8" ht="15" thickBot="1" x14ac:dyDescent="0.35">
      <c r="A4" s="167"/>
      <c r="B4" s="168"/>
      <c r="C4" s="168"/>
      <c r="D4" s="168"/>
      <c r="E4" s="168"/>
      <c r="F4" s="168"/>
      <c r="G4" s="168"/>
      <c r="H4" s="169"/>
    </row>
    <row r="5" spans="1:8" ht="16.2" thickBot="1" x14ac:dyDescent="0.35">
      <c r="A5" s="5" t="s">
        <v>40</v>
      </c>
      <c r="B5" s="10">
        <v>2015</v>
      </c>
      <c r="C5" s="10">
        <v>2016</v>
      </c>
      <c r="D5" s="10">
        <v>2017</v>
      </c>
      <c r="E5" s="10">
        <v>2018</v>
      </c>
      <c r="F5" s="11">
        <v>2019</v>
      </c>
      <c r="G5" s="10">
        <v>2020</v>
      </c>
      <c r="H5" s="12">
        <v>2021</v>
      </c>
    </row>
    <row r="6" spans="1:8" ht="15.6" x14ac:dyDescent="0.3">
      <c r="A6" s="39" t="s">
        <v>41</v>
      </c>
      <c r="B6" s="40">
        <v>971</v>
      </c>
      <c r="C6" s="40">
        <v>1047</v>
      </c>
      <c r="D6" s="40">
        <v>1001</v>
      </c>
      <c r="E6" s="40">
        <v>1133</v>
      </c>
      <c r="F6" s="41">
        <v>1108</v>
      </c>
      <c r="G6" s="40">
        <v>1000</v>
      </c>
      <c r="H6" s="42">
        <v>817</v>
      </c>
    </row>
    <row r="7" spans="1:8" ht="15.6" x14ac:dyDescent="0.3">
      <c r="A7" s="6" t="s">
        <v>42</v>
      </c>
      <c r="B7" s="13">
        <v>33</v>
      </c>
      <c r="C7" s="13">
        <v>33</v>
      </c>
      <c r="D7" s="13">
        <v>32</v>
      </c>
      <c r="E7" s="13">
        <v>29</v>
      </c>
      <c r="F7" s="14">
        <v>23</v>
      </c>
      <c r="G7" s="13">
        <v>23</v>
      </c>
      <c r="H7" s="43">
        <v>20</v>
      </c>
    </row>
    <row r="8" spans="1:8" ht="15.6" x14ac:dyDescent="0.3">
      <c r="A8" s="6" t="s">
        <v>43</v>
      </c>
      <c r="B8" s="13">
        <v>73</v>
      </c>
      <c r="C8" s="13">
        <v>88</v>
      </c>
      <c r="D8" s="13">
        <v>61</v>
      </c>
      <c r="E8" s="13">
        <v>50</v>
      </c>
      <c r="F8" s="14">
        <v>54</v>
      </c>
      <c r="G8" s="13">
        <v>66</v>
      </c>
      <c r="H8" s="43">
        <v>44</v>
      </c>
    </row>
    <row r="9" spans="1:8" ht="15.6" x14ac:dyDescent="0.3">
      <c r="A9" s="6" t="s">
        <v>44</v>
      </c>
      <c r="B9" s="13">
        <v>72</v>
      </c>
      <c r="C9" s="13">
        <v>80</v>
      </c>
      <c r="D9" s="13">
        <v>102</v>
      </c>
      <c r="E9" s="13">
        <v>104</v>
      </c>
      <c r="F9" s="14">
        <v>105</v>
      </c>
      <c r="G9" s="13">
        <v>111</v>
      </c>
      <c r="H9" s="43">
        <v>98</v>
      </c>
    </row>
    <row r="10" spans="1:8" ht="16.2" thickBot="1" x14ac:dyDescent="0.35">
      <c r="A10" s="7" t="s">
        <v>45</v>
      </c>
      <c r="B10" s="15">
        <v>413</v>
      </c>
      <c r="C10" s="15">
        <v>396</v>
      </c>
      <c r="D10" s="15">
        <v>379</v>
      </c>
      <c r="E10" s="15">
        <v>377</v>
      </c>
      <c r="F10" s="16">
        <v>378</v>
      </c>
      <c r="G10" s="15">
        <v>380</v>
      </c>
      <c r="H10" s="44">
        <v>241</v>
      </c>
    </row>
    <row r="11" spans="1:8" ht="15.6" x14ac:dyDescent="0.3">
      <c r="A11" s="8"/>
      <c r="B11" s="18"/>
      <c r="C11" s="18"/>
      <c r="D11" s="18"/>
      <c r="E11" s="18"/>
      <c r="F11" s="18"/>
      <c r="G11" s="18"/>
      <c r="H11" s="18"/>
    </row>
    <row r="12" spans="1:8" x14ac:dyDescent="0.3">
      <c r="A12" s="170" t="s">
        <v>46</v>
      </c>
      <c r="B12" s="170"/>
      <c r="C12" s="170"/>
      <c r="D12" s="170"/>
      <c r="E12" s="170"/>
      <c r="F12" s="170"/>
      <c r="G12" s="170"/>
      <c r="H12" s="170"/>
    </row>
    <row r="13" spans="1:8" x14ac:dyDescent="0.3">
      <c r="A13" s="170"/>
      <c r="B13" s="170"/>
      <c r="C13" s="170"/>
      <c r="D13" s="170"/>
      <c r="E13" s="170"/>
      <c r="F13" s="170"/>
      <c r="G13" s="170"/>
      <c r="H13" s="170"/>
    </row>
    <row r="14" spans="1:8" x14ac:dyDescent="0.3">
      <c r="A14" s="170"/>
      <c r="B14" s="170"/>
      <c r="C14" s="170"/>
      <c r="D14" s="170"/>
      <c r="E14" s="170"/>
      <c r="F14" s="170"/>
      <c r="G14" s="170"/>
      <c r="H14" s="170"/>
    </row>
  </sheetData>
  <mergeCells count="3">
    <mergeCell ref="A1:H1"/>
    <mergeCell ref="A3:H4"/>
    <mergeCell ref="A12:H1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Plán činnosti 2022</vt:lpstr>
      <vt:lpstr>Ekonomická komise</vt:lpstr>
      <vt:lpstr>Kynologická komise</vt:lpstr>
      <vt:lpstr>Kulturní komise</vt:lpstr>
      <vt:lpstr>Myslivecká komise</vt:lpstr>
      <vt:lpstr>'Ekonomická komise'!Oblast_tisku</vt:lpstr>
      <vt:lpstr>'Kulturní komise'!Oblast_tisku</vt:lpstr>
      <vt:lpstr>'Kynologická komise'!Oblast_tisku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Nechutný</dc:creator>
  <cp:lastModifiedBy>OMS Plzeň</cp:lastModifiedBy>
  <cp:lastPrinted>2022-04-25T11:59:39Z</cp:lastPrinted>
  <dcterms:created xsi:type="dcterms:W3CDTF">2021-06-09T11:44:35Z</dcterms:created>
  <dcterms:modified xsi:type="dcterms:W3CDTF">2022-05-02T07:33:12Z</dcterms:modified>
</cp:coreProperties>
</file>